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<sst xmlns="http://schemas.openxmlformats.org/spreadsheetml/2006/main" count="544" uniqueCount="262">
  <si>
    <t>VYHODNOTENIE HERNEJ ŠTATISTKY</t>
  </si>
  <si>
    <t>2023/24</t>
  </si>
  <si>
    <t>DOMÁCI</t>
  </si>
  <si>
    <t>:</t>
  </si>
  <si>
    <t>HOSTIA</t>
  </si>
  <si>
    <t>YOUNG ANGELS U19 KOŠICE</t>
  </si>
  <si>
    <t>BK Klokani Ivánka pri Dunaji</t>
  </si>
  <si>
    <t>KONEČNÝ VÝSLEDOK</t>
  </si>
  <si>
    <t>ČÍSLO STRETNUTIA</t>
  </si>
  <si>
    <t>STAV PO 1. ŠTVRTINE</t>
  </si>
  <si>
    <t>DÁTUM</t>
  </si>
  <si>
    <t>5.11.2023</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</si>
  <si>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</si>
  <si>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</si>
  <si>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</si>
  <si>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</si>
  <si>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</si>
  <si>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</si>
  <si>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</si>
  <si>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</si>
  <si>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</si>
  <si>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</si>
  <si>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</si>
  <si>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</si>
  <si>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</si>
  <si>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</si>
  <si>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</si>
  <si>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</si>
  <si>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</si>
  <si>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</si>
  <si>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</si>
  <si>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</si>
  <si>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</si>
  <si>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</si>
  <si>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</si>
  <si>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</si>
  <si>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</si>
  <si>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</si>
  <si>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</si>
  <si>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</si>
  <si>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</si>
  <si>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</si>
  <si>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</si>
  <si>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SZMEREKOVÁ Ema</t>
  </si>
  <si>
    <t>Niké Slovenská basketbalová liga</t>
  </si>
  <si>
    <t>6</t>
  </si>
  <si>
    <t>ŠEDIVÁ Katarína</t>
  </si>
  <si>
    <t>Niké Extraliga ženy</t>
  </si>
  <si>
    <t>7</t>
  </si>
  <si>
    <t>HUDECOVÁ Daniela</t>
  </si>
  <si>
    <t>Slovenský pohár muži</t>
  </si>
  <si>
    <t>8</t>
  </si>
  <si>
    <t>MALIAROVÁ Martina</t>
  </si>
  <si>
    <t>Slovenský pohár ženy</t>
  </si>
  <si>
    <t>9</t>
  </si>
  <si>
    <t>MIŠENDOVÁ Sofia</t>
  </si>
  <si>
    <t>1. liga muži a 1. liga Mladí muži U23</t>
  </si>
  <si>
    <t>10</t>
  </si>
  <si>
    <t>MANDELÍKOVÁ Tamara</t>
  </si>
  <si>
    <t>14</t>
  </si>
  <si>
    <t>MOLČÍKOVÁ Alexandra</t>
  </si>
  <si>
    <t>17</t>
  </si>
  <si>
    <t>VRÁBĽOVÁ Aneta</t>
  </si>
  <si>
    <t>22</t>
  </si>
  <si>
    <t>POMOTHYOVÁ Kornélia</t>
  </si>
  <si>
    <t>33</t>
  </si>
  <si>
    <t>ČATLOŠOVÁ Nela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</si>
  <si>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</si>
  <si>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</si>
  <si>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</si>
  <si>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</si>
  <si>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</si>
  <si>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</si>
  <si>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</si>
  <si>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</si>
  <si>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</si>
  <si>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</si>
  <si>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</si>
  <si>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</si>
  <si>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</si>
  <si>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</si>
  <si>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</si>
  <si>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</si>
  <si>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</si>
  <si>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</si>
  <si>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</si>
  <si>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</si>
  <si>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</si>
  <si>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</si>
  <si>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</si>
  <si>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</si>
  <si>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</si>
  <si>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</si>
  <si>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</si>
  <si>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</si>
  <si>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</si>
  <si>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</si>
  <si>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</si>
  <si>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</si>
  <si>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</si>
  <si>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</si>
  <si>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</si>
  <si>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</si>
  <si>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</si>
  <si>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</si>
  <si>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</si>
  <si>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</si>
  <si>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</si>
  <si>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</si>
  <si>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</si>
  <si>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BOHUCKÝ Dušan</t>
  </si>
  <si>
    <t>ŠTUHL Roland</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</si>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</sst>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U41" sqref="U41:Z4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c r="P4" s="253"/>
      <c r="Q4" s="253"/>
      <c r="R4" s="253"/>
      <c r="S4" s="253"/>
      <c r="T4" s="253"/>
      <c r="U4" s="254"/>
      <c r="V4" s="6"/>
      <c r="W4" s="3"/>
      <c r="X4" s="3"/>
      <c r="Y4" s="3"/>
      <c r="Z4" s="3"/>
      <c r="AA4" s="3"/>
    </row>
    <row r="5" spans="1:36" ht="13.5" thickBot="1" x14ac:dyDescent="0.3">
      <c r="A5" s="3"/>
      <c r="B5" s="3"/>
      <c r="C5" s="7" t="s">
        <v>7</v>
      </c>
      <c r="D5" s="252">
        <v>79</v>
      </c>
      <c r="E5" s="253"/>
      <c r="F5" s="253"/>
      <c r="G5" s="253"/>
      <c r="H5" s="253"/>
      <c r="I5" s="253"/>
      <c r="J5" s="253"/>
      <c r="K5" s="253"/>
      <c r="L5" s="254"/>
      <c r="M5" s="3" t="s">
        <v>3</v>
      </c>
      <c r="N5" s="252">
        <v>51</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21037</v>
      </c>
      <c r="F7" s="250"/>
      <c r="G7" s="250"/>
      <c r="H7" s="250"/>
      <c r="I7" s="250"/>
      <c r="J7" s="250"/>
      <c r="K7" s="250"/>
      <c r="L7" s="251"/>
      <c r="M7" s="3"/>
      <c r="N7" s="9"/>
      <c r="O7" s="9"/>
      <c r="P7" s="243" t="s">
        <v>9</v>
      </c>
      <c r="Q7" s="258"/>
      <c r="R7" s="258"/>
      <c r="S7" s="258"/>
      <c r="T7" s="258"/>
      <c r="U7" s="258"/>
      <c r="V7" s="258"/>
      <c r="W7" s="259"/>
      <c r="X7" s="107">
        <v>26</v>
      </c>
      <c r="Y7" s="10">
        <v>15</v>
      </c>
      <c r="Z7" s="3"/>
      <c r="AA7" s="11" t="str">
        <f>D4</f>
        <v>YOUNG ANGELS U19 KOŠICE</v>
      </c>
    </row>
    <row r="8" spans="1:36" ht="13.5" customHeight="1" x14ac:dyDescent="0.25">
      <c r="A8" s="3"/>
      <c r="B8" s="3"/>
      <c r="C8" s="245" t="s">
        <v>10</v>
      </c>
      <c r="D8" s="246"/>
      <c r="E8" s="231" t="s">
        <v>11</v>
      </c>
      <c r="F8" s="232"/>
      <c r="G8" s="232"/>
      <c r="H8" s="232"/>
      <c r="I8" s="232"/>
      <c r="J8" s="232"/>
      <c r="K8" s="232"/>
      <c r="L8" s="233"/>
      <c r="M8" s="3"/>
      <c r="N8" s="9"/>
      <c r="O8" s="9"/>
      <c r="P8" s="245" t="s">
        <v>12</v>
      </c>
      <c r="Q8" s="260"/>
      <c r="R8" s="260"/>
      <c r="S8" s="260"/>
      <c r="T8" s="260"/>
      <c r="U8" s="260"/>
      <c r="V8" s="260"/>
      <c r="W8" s="261"/>
      <c r="X8" s="108">
        <v>44</v>
      </c>
      <c r="Y8" s="12">
        <v>26</v>
      </c>
      <c r="Z8" s="3"/>
      <c r="AA8" s="11" t="str">
        <f>N4</f>
        <v>BK Klokani Ivánka pri Dunaji</v>
      </c>
    </row>
    <row r="9" spans="1:36" ht="13.5" customHeight="1" x14ac:dyDescent="0.25">
      <c r="A9" s="3"/>
      <c r="B9" s="3"/>
      <c r="C9" s="245" t="s">
        <v>13</v>
      </c>
      <c r="D9" s="246"/>
      <c r="E9" s="234" t="s">
        <v>14</v>
      </c>
      <c r="F9" s="235" t="s">
        <v>14</v>
      </c>
      <c r="G9" s="235" t="s">
        <v>14</v>
      </c>
      <c r="H9" s="235" t="s">
        <v>14</v>
      </c>
      <c r="I9" s="235" t="s">
        <v>14</v>
      </c>
      <c r="J9" s="235" t="s">
        <v>14</v>
      </c>
      <c r="K9" s="235" t="s">
        <v>14</v>
      </c>
      <c r="L9" s="236" t="s">
        <v>14</v>
      </c>
      <c r="M9" s="3"/>
      <c r="N9" s="9"/>
      <c r="O9" s="9"/>
      <c r="P9" s="245" t="s">
        <v>15</v>
      </c>
      <c r="Q9" s="260"/>
      <c r="R9" s="260"/>
      <c r="S9" s="260"/>
      <c r="T9" s="260"/>
      <c r="U9" s="260"/>
      <c r="V9" s="260"/>
      <c r="W9" s="261"/>
      <c r="X9" s="108">
        <v>53</v>
      </c>
      <c r="Y9" s="12">
        <v>36</v>
      </c>
      <c r="Z9" s="3"/>
      <c r="AA9" s="3"/>
    </row>
    <row r="10" spans="1:36" ht="13.5" customHeight="1" x14ac:dyDescent="0.25">
      <c r="A10" s="3"/>
      <c r="B10" s="3"/>
      <c r="C10" s="245" t="s">
        <v>16</v>
      </c>
      <c r="D10" s="246"/>
      <c r="E10" s="237" t="s">
        <v>17</v>
      </c>
      <c r="F10" s="238"/>
      <c r="G10" s="238"/>
      <c r="H10" s="238"/>
      <c r="I10" s="238"/>
      <c r="J10" s="238"/>
      <c r="K10" s="238"/>
      <c r="L10" s="239"/>
      <c r="M10" s="3"/>
      <c r="N10" s="9"/>
      <c r="O10" s="9"/>
      <c r="P10" s="245" t="s">
        <v>18</v>
      </c>
      <c r="Q10" s="260"/>
      <c r="R10" s="260"/>
      <c r="S10" s="260"/>
      <c r="T10" s="260"/>
      <c r="U10" s="260"/>
      <c r="V10" s="260"/>
      <c r="W10" s="261"/>
      <c r="X10" s="108">
        <v>79</v>
      </c>
      <c r="Y10" s="12">
        <v>51</v>
      </c>
      <c r="Z10" s="3"/>
      <c r="AA10" s="3"/>
    </row>
    <row r="11" spans="1:36" ht="13.5" customHeight="1" thickBot="1" x14ac:dyDescent="0.3">
      <c r="A11" s="3"/>
      <c r="B11" s="3"/>
      <c r="C11" s="247" t="s">
        <v>19</v>
      </c>
      <c r="D11" s="248"/>
      <c r="E11" s="240" t="s">
        <v>5</v>
      </c>
      <c r="F11" s="241" t="s">
        <v>5</v>
      </c>
      <c r="G11" s="241" t="s">
        <v>5</v>
      </c>
      <c r="H11" s="241" t="s">
        <v>5</v>
      </c>
      <c r="I11" s="241" t="s">
        <v>5</v>
      </c>
      <c r="J11" s="241" t="s">
        <v>5</v>
      </c>
      <c r="K11" s="241" t="s">
        <v>5</v>
      </c>
      <c r="L11" s="242" t="s">
        <v>5</v>
      </c>
      <c r="M11" s="3"/>
      <c r="N11" s="9"/>
      <c r="O11" s="9"/>
      <c r="P11" s="247" t="s">
        <v>20</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21</v>
      </c>
      <c r="C13" s="277" t="s">
        <v>22</v>
      </c>
      <c r="D13" s="277" t="s">
        <v>23</v>
      </c>
      <c r="E13" s="271" t="s">
        <v>24</v>
      </c>
      <c r="F13" s="272"/>
      <c r="G13" s="272"/>
      <c r="H13" s="272"/>
      <c r="I13" s="272"/>
      <c r="J13" s="272"/>
      <c r="K13" s="272"/>
      <c r="L13" s="272"/>
      <c r="M13" s="272"/>
      <c r="N13" s="272"/>
      <c r="O13" s="272"/>
      <c r="P13" s="273"/>
      <c r="Q13" s="255" t="s">
        <v>25</v>
      </c>
      <c r="R13" s="255" t="s">
        <v>26</v>
      </c>
      <c r="S13" s="255" t="s">
        <v>27</v>
      </c>
      <c r="T13" s="255" t="s">
        <v>28</v>
      </c>
      <c r="U13" s="255" t="s">
        <v>29</v>
      </c>
      <c r="V13" s="255" t="s">
        <v>30</v>
      </c>
      <c r="W13" s="255" t="s">
        <v>31</v>
      </c>
      <c r="X13" s="255" t="s">
        <v>32</v>
      </c>
      <c r="Y13" s="255" t="s">
        <v>33</v>
      </c>
      <c r="Z13" s="255" t="s">
        <v>34</v>
      </c>
      <c r="AA13" s="264"/>
    </row>
    <row r="14" spans="1:36" ht="15" customHeight="1" x14ac:dyDescent="0.25">
      <c r="A14" s="3"/>
      <c r="B14" s="275"/>
      <c r="C14" s="278"/>
      <c r="D14" s="278"/>
      <c r="E14" s="268" t="s">
        <v>35</v>
      </c>
      <c r="F14" s="269"/>
      <c r="G14" s="270"/>
      <c r="H14" s="268" t="s">
        <v>36</v>
      </c>
      <c r="I14" s="269"/>
      <c r="J14" s="270"/>
      <c r="K14" s="268" t="s">
        <v>37</v>
      </c>
      <c r="L14" s="269"/>
      <c r="M14" s="270"/>
      <c r="N14" s="268" t="s">
        <v>38</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39</v>
      </c>
      <c r="F15" s="15" t="s">
        <v>40</v>
      </c>
      <c r="G15" s="16" t="s">
        <v>41</v>
      </c>
      <c r="H15" s="14" t="s">
        <v>39</v>
      </c>
      <c r="I15" s="15" t="s">
        <v>40</v>
      </c>
      <c r="J15" s="16" t="s">
        <v>41</v>
      </c>
      <c r="K15" s="14" t="s">
        <v>39</v>
      </c>
      <c r="L15" s="15" t="s">
        <v>40</v>
      </c>
      <c r="M15" s="16" t="s">
        <v>41</v>
      </c>
      <c r="N15" s="14" t="s">
        <v>39</v>
      </c>
      <c r="O15" s="15" t="s">
        <v>40</v>
      </c>
      <c r="P15" s="16" t="s">
        <v>41</v>
      </c>
      <c r="Q15" s="257"/>
      <c r="R15" s="257"/>
      <c r="S15" s="257"/>
      <c r="T15" s="257"/>
      <c r="U15" s="257"/>
      <c r="V15" s="257"/>
      <c r="W15" s="257"/>
      <c r="X15" s="257"/>
      <c r="Y15" s="257"/>
      <c r="Z15" s="257"/>
      <c r="AA15" s="264"/>
      <c r="AE15" s="113"/>
      <c r="AG15" s="17"/>
    </row>
    <row r="16" spans="1:36" ht="15" x14ac:dyDescent="0.25">
      <c r="A16" s="3"/>
      <c r="B16" s="110" t="s">
        <v>42</v>
      </c>
      <c r="C16" s="18" t="s">
        <v>43</v>
      </c>
      <c r="D16" s="19">
        <v>17</v>
      </c>
      <c r="E16" s="20">
        <v>0</v>
      </c>
      <c r="F16" s="21">
        <v>2</v>
      </c>
      <c r="G16" s="142">
        <f>IFERROR((E16/F16*100),0)</f>
        <v>0</v>
      </c>
      <c r="H16" s="20">
        <v>1</v>
      </c>
      <c r="I16" s="21">
        <v>3</v>
      </c>
      <c r="J16" s="142">
        <f>IFERROR((H16/I16*100),0)</f>
        <v>33.333333333333329</v>
      </c>
      <c r="K16" s="22">
        <f>E16+H16</f>
        <v>1</v>
      </c>
      <c r="L16" s="23">
        <f>F16+I16</f>
        <v>5</v>
      </c>
      <c r="M16" s="142">
        <f>IFERROR((K16/L16*100),0)</f>
        <v>20</v>
      </c>
      <c r="N16" s="20">
        <v>0</v>
      </c>
      <c r="O16" s="21">
        <v>0</v>
      </c>
      <c r="P16" s="145">
        <f>IFERROR((N16/O16*100),0)</f>
        <v>0</v>
      </c>
      <c r="Q16" s="24">
        <f>(E16*2)+(H16*3)+(N16*1)</f>
        <v>3</v>
      </c>
      <c r="R16" s="20">
        <v>1</v>
      </c>
      <c r="S16" s="21">
        <v>1</v>
      </c>
      <c r="T16" s="21">
        <v>2</v>
      </c>
      <c r="U16" s="21">
        <v>3</v>
      </c>
      <c r="V16" s="21">
        <v>2</v>
      </c>
      <c r="W16" s="21">
        <v>0</v>
      </c>
      <c r="X16" s="21">
        <v>0</v>
      </c>
      <c r="Y16" s="25">
        <v>0</v>
      </c>
      <c r="Z16" s="103">
        <f>(Q16+R16+S16+T16+V16+W16)-((L16-K16)+(O16-N16)+U16)</f>
        <v>2</v>
      </c>
      <c r="AA16" s="138" t="s">
        <v>44</v>
      </c>
      <c r="AG16" s="17"/>
      <c r="AH16"/>
      <c r="AI16"/>
      <c r="AJ16"/>
    </row>
    <row r="17" spans="1:36" ht="15" x14ac:dyDescent="0.25">
      <c r="A17" s="3"/>
      <c r="B17" s="111" t="s">
        <v>45</v>
      </c>
      <c r="C17" s="26" t="s">
        <v>46</v>
      </c>
      <c r="D17" s="27">
        <v>19</v>
      </c>
      <c r="E17" s="28">
        <v>3</v>
      </c>
      <c r="F17" s="29">
        <v>8</v>
      </c>
      <c r="G17" s="143">
        <f t="shared" ref="G17:G35" si="0">IFERROR((E17/F17*100),0)</f>
        <v>37.5</v>
      </c>
      <c r="H17" s="28">
        <v>1</v>
      </c>
      <c r="I17" s="29">
        <v>2</v>
      </c>
      <c r="J17" s="143">
        <f t="shared" ref="J17:J37" si="1">IFERROR((H17/I17*100),0)</f>
        <v>50</v>
      </c>
      <c r="K17" s="30">
        <f>E17+H17</f>
        <v>4</v>
      </c>
      <c r="L17" s="31">
        <f t="shared" ref="L17:L35" si="2">F17+I17</f>
        <v>10</v>
      </c>
      <c r="M17" s="143">
        <f t="shared" ref="M17:M35" si="3">IFERROR((K17/L17*100),0)</f>
        <v>40</v>
      </c>
      <c r="N17" s="28">
        <v>2</v>
      </c>
      <c r="O17" s="29">
        <v>2</v>
      </c>
      <c r="P17" s="146">
        <f t="shared" ref="P17:P35" si="4">IFERROR((N17/O17*100),0)</f>
        <v>100</v>
      </c>
      <c r="Q17" s="32">
        <f t="shared" ref="Q17:Q35" si="5">(E17*2)+(H17*3)+(N17*1)</f>
        <v>11</v>
      </c>
      <c r="R17" s="28">
        <v>5</v>
      </c>
      <c r="S17" s="29">
        <v>4</v>
      </c>
      <c r="T17" s="29">
        <v>4</v>
      </c>
      <c r="U17" s="29">
        <v>1</v>
      </c>
      <c r="V17" s="29">
        <v>2</v>
      </c>
      <c r="W17" s="29">
        <v>1</v>
      </c>
      <c r="X17" s="29">
        <v>3</v>
      </c>
      <c r="Y17" s="33">
        <v>3</v>
      </c>
      <c r="Z17" s="101">
        <f t="shared" ref="Z17:Z35" si="6">(Q17+R17+S17+T17+V17+W17)-((L17-K17)+(O17-N17)+U17)</f>
        <v>20</v>
      </c>
      <c r="AA17" s="138" t="s">
        <v>47</v>
      </c>
      <c r="AG17" s="17"/>
      <c r="AH17"/>
      <c r="AI17"/>
      <c r="AJ17"/>
    </row>
    <row r="18" spans="1:36" ht="15" x14ac:dyDescent="0.25">
      <c r="A18" s="3"/>
      <c r="B18" s="111" t="s">
        <v>48</v>
      </c>
      <c r="C18" s="26" t="s">
        <v>49</v>
      </c>
      <c r="D18" s="27">
        <v>14</v>
      </c>
      <c r="E18" s="28">
        <v>1</v>
      </c>
      <c r="F18" s="29">
        <v>4</v>
      </c>
      <c r="G18" s="143">
        <f t="shared" si="0"/>
        <v>25</v>
      </c>
      <c r="H18" s="28">
        <v>2</v>
      </c>
      <c r="I18" s="29">
        <v>2</v>
      </c>
      <c r="J18" s="143">
        <f t="shared" si="1"/>
        <v>100</v>
      </c>
      <c r="K18" s="30">
        <f t="shared" ref="K18:K19" si="7">E18+H18</f>
        <v>3</v>
      </c>
      <c r="L18" s="31">
        <f t="shared" si="2"/>
        <v>6</v>
      </c>
      <c r="M18" s="143">
        <f t="shared" si="3"/>
        <v>50</v>
      </c>
      <c r="N18" s="28">
        <v>0</v>
      </c>
      <c r="O18" s="29">
        <v>0</v>
      </c>
      <c r="P18" s="146">
        <f t="shared" si="4"/>
        <v>0</v>
      </c>
      <c r="Q18" s="32">
        <f t="shared" si="5"/>
        <v>8</v>
      </c>
      <c r="R18" s="28">
        <v>0</v>
      </c>
      <c r="S18" s="29">
        <v>0</v>
      </c>
      <c r="T18" s="29">
        <v>0</v>
      </c>
      <c r="U18" s="29">
        <v>1</v>
      </c>
      <c r="V18" s="29">
        <v>0</v>
      </c>
      <c r="W18" s="29">
        <v>0</v>
      </c>
      <c r="X18" s="29">
        <v>0</v>
      </c>
      <c r="Y18" s="33">
        <v>1</v>
      </c>
      <c r="Z18" s="101">
        <f>(Q18+R18+S18+T18+V18+W18)-((L18-K18)+(O18-N18)+U18)</f>
        <v>4</v>
      </c>
      <c r="AA18" s="138" t="s">
        <v>50</v>
      </c>
      <c r="AG18" s="17"/>
      <c r="AH18"/>
      <c r="AI18"/>
      <c r="AJ18"/>
    </row>
    <row r="19" spans="1:36" ht="15" x14ac:dyDescent="0.25">
      <c r="A19" s="3"/>
      <c r="B19" s="111" t="s">
        <v>51</v>
      </c>
      <c r="C19" s="26" t="s">
        <v>52</v>
      </c>
      <c r="D19" s="27">
        <v>16</v>
      </c>
      <c r="E19" s="28">
        <v>1</v>
      </c>
      <c r="F19" s="29">
        <v>3</v>
      </c>
      <c r="G19" s="143">
        <f t="shared" si="0"/>
        <v>33.333333333333329</v>
      </c>
      <c r="H19" s="28">
        <v>1</v>
      </c>
      <c r="I19" s="29">
        <v>3</v>
      </c>
      <c r="J19" s="143">
        <f t="shared" si="1"/>
        <v>33.333333333333329</v>
      </c>
      <c r="K19" s="30">
        <f t="shared" si="7"/>
        <v>2</v>
      </c>
      <c r="L19" s="31">
        <f t="shared" si="2"/>
        <v>6</v>
      </c>
      <c r="M19" s="143">
        <f t="shared" si="3"/>
        <v>33.333333333333329</v>
      </c>
      <c r="N19" s="28">
        <v>0</v>
      </c>
      <c r="O19" s="29">
        <v>0</v>
      </c>
      <c r="P19" s="146">
        <f t="shared" si="4"/>
        <v>0</v>
      </c>
      <c r="Q19" s="32">
        <f>(E19*2)+(H19*3)+(N19*1)</f>
        <v>5</v>
      </c>
      <c r="R19" s="28">
        <v>1</v>
      </c>
      <c r="S19" s="29">
        <v>0</v>
      </c>
      <c r="T19" s="29">
        <v>0</v>
      </c>
      <c r="U19" s="29">
        <v>0</v>
      </c>
      <c r="V19" s="29">
        <v>0</v>
      </c>
      <c r="W19" s="29">
        <v>0</v>
      </c>
      <c r="X19" s="29">
        <v>3</v>
      </c>
      <c r="Y19" s="33">
        <v>3</v>
      </c>
      <c r="Z19" s="101">
        <f t="shared" si="6"/>
        <v>2</v>
      </c>
      <c r="AA19" s="138" t="s">
        <v>53</v>
      </c>
      <c r="AG19" s="17"/>
      <c r="AH19"/>
      <c r="AI19"/>
      <c r="AJ19"/>
    </row>
    <row r="20" spans="1:36" ht="15.75" thickBot="1" x14ac:dyDescent="0.3">
      <c r="A20" s="3"/>
      <c r="B20" s="112" t="s">
        <v>54</v>
      </c>
      <c r="C20" s="34" t="s">
        <v>55</v>
      </c>
      <c r="D20" s="35">
        <v>16</v>
      </c>
      <c r="E20" s="36">
        <v>0</v>
      </c>
      <c r="F20" s="37">
        <v>3</v>
      </c>
      <c r="G20" s="144">
        <f t="shared" si="0"/>
        <v>0</v>
      </c>
      <c r="H20" s="36">
        <v>0</v>
      </c>
      <c r="I20" s="37">
        <v>1</v>
      </c>
      <c r="J20" s="144">
        <f t="shared" si="1"/>
        <v>0</v>
      </c>
      <c r="K20" s="38">
        <f>E20+H20</f>
        <v>0</v>
      </c>
      <c r="L20" s="39">
        <f t="shared" si="2"/>
        <v>4</v>
      </c>
      <c r="M20" s="144">
        <f t="shared" si="3"/>
        <v>0</v>
      </c>
      <c r="N20" s="36">
        <v>0</v>
      </c>
      <c r="O20" s="37">
        <v>0</v>
      </c>
      <c r="P20" s="147">
        <f t="shared" si="4"/>
        <v>0</v>
      </c>
      <c r="Q20" s="40">
        <f t="shared" si="5"/>
        <v>0</v>
      </c>
      <c r="R20" s="36">
        <v>3</v>
      </c>
      <c r="S20" s="37">
        <v>3</v>
      </c>
      <c r="T20" s="37">
        <v>0</v>
      </c>
      <c r="U20" s="37">
        <v>0</v>
      </c>
      <c r="V20" s="37">
        <v>0</v>
      </c>
      <c r="W20" s="37">
        <v>0</v>
      </c>
      <c r="X20" s="37">
        <v>3</v>
      </c>
      <c r="Y20" s="41">
        <v>0</v>
      </c>
      <c r="Z20" s="102">
        <f t="shared" si="6"/>
        <v>2</v>
      </c>
      <c r="AA20" s="138" t="s">
        <v>56</v>
      </c>
      <c r="AG20" s="17"/>
      <c r="AH20"/>
      <c r="AI20"/>
      <c r="AJ20"/>
    </row>
    <row r="21" spans="1:36" ht="15" x14ac:dyDescent="0.25">
      <c r="A21" s="3"/>
      <c r="B21" s="111" t="s">
        <v>57</v>
      </c>
      <c r="C21" s="42" t="s">
        <v>58</v>
      </c>
      <c r="D21" s="19">
        <v>17</v>
      </c>
      <c r="E21" s="20">
        <v>2</v>
      </c>
      <c r="F21" s="21">
        <v>3</v>
      </c>
      <c r="G21" s="142">
        <f t="shared" si="0"/>
        <v>66.666666666666657</v>
      </c>
      <c r="H21" s="20">
        <v>0</v>
      </c>
      <c r="I21" s="21">
        <v>3</v>
      </c>
      <c r="J21" s="142">
        <f t="shared" si="1"/>
        <v>0</v>
      </c>
      <c r="K21" s="22">
        <f>E21+H21</f>
        <v>2</v>
      </c>
      <c r="L21" s="23">
        <f t="shared" si="2"/>
        <v>6</v>
      </c>
      <c r="M21" s="142">
        <f t="shared" si="3"/>
        <v>33.333333333333329</v>
      </c>
      <c r="N21" s="115">
        <v>1</v>
      </c>
      <c r="O21" s="116">
        <v>1</v>
      </c>
      <c r="P21" s="148">
        <f t="shared" si="4"/>
        <v>100</v>
      </c>
      <c r="Q21" s="117">
        <f t="shared" si="5"/>
        <v>5</v>
      </c>
      <c r="R21" s="115">
        <v>0</v>
      </c>
      <c r="S21" s="116">
        <v>4</v>
      </c>
      <c r="T21" s="116">
        <v>1</v>
      </c>
      <c r="U21" s="116">
        <v>0</v>
      </c>
      <c r="V21" s="116">
        <v>0</v>
      </c>
      <c r="W21" s="116">
        <v>0</v>
      </c>
      <c r="X21" s="116">
        <v>0</v>
      </c>
      <c r="Y21" s="118">
        <v>2</v>
      </c>
      <c r="Z21" s="100">
        <f t="shared" si="6"/>
        <v>6</v>
      </c>
      <c r="AA21" s="138" t="s">
        <v>14</v>
      </c>
      <c r="AG21" s="17"/>
      <c r="AH21"/>
      <c r="AI21"/>
      <c r="AJ21"/>
    </row>
    <row r="22" spans="1:36" ht="15" x14ac:dyDescent="0.25">
      <c r="A22" s="3"/>
      <c r="B22" s="111" t="s">
        <v>59</v>
      </c>
      <c r="C22" s="42" t="s">
        <v>60</v>
      </c>
      <c r="D22" s="154">
        <v>20</v>
      </c>
      <c r="E22" s="115">
        <v>4</v>
      </c>
      <c r="F22" s="116">
        <v>5</v>
      </c>
      <c r="G22" s="143">
        <f t="shared" si="0"/>
        <v>80</v>
      </c>
      <c r="H22" s="115">
        <v>1</v>
      </c>
      <c r="I22" s="116">
        <v>2</v>
      </c>
      <c r="J22" s="143">
        <f t="shared" si="1"/>
        <v>50</v>
      </c>
      <c r="K22" s="30">
        <f t="shared" ref="K22:K26" si="8">E22+H22</f>
        <v>5</v>
      </c>
      <c r="L22" s="31">
        <f t="shared" ref="L22:L26" si="9">F22+I22</f>
        <v>7</v>
      </c>
      <c r="M22" s="143">
        <f t="shared" ref="M22:M26" si="10">IFERROR((K22/L22*100),0)</f>
        <v>71.428571428571431</v>
      </c>
      <c r="N22" s="28">
        <v>1</v>
      </c>
      <c r="O22" s="29">
        <v>2</v>
      </c>
      <c r="P22" s="146">
        <f t="shared" ref="P22:P26" si="11">IFERROR((N22/O22*100),0)</f>
        <v>50</v>
      </c>
      <c r="Q22" s="32">
        <f t="shared" ref="Q22:Q26" si="12">(E22*2)+(H22*3)+(N22*1)</f>
        <v>12</v>
      </c>
      <c r="R22" s="115">
        <v>0</v>
      </c>
      <c r="S22" s="116">
        <v>4</v>
      </c>
      <c r="T22" s="116">
        <v>1</v>
      </c>
      <c r="U22" s="116">
        <v>1</v>
      </c>
      <c r="V22" s="116">
        <v>2</v>
      </c>
      <c r="W22" s="116">
        <v>1</v>
      </c>
      <c r="X22" s="116">
        <v>3</v>
      </c>
      <c r="Y22" s="118">
        <v>1</v>
      </c>
      <c r="Z22" s="101">
        <f t="shared" si="6"/>
        <v>16</v>
      </c>
      <c r="AA22" s="138"/>
      <c r="AG22" s="17"/>
      <c r="AH22"/>
      <c r="AI22"/>
      <c r="AJ22"/>
    </row>
    <row r="23" spans="1:36" ht="15" x14ac:dyDescent="0.25">
      <c r="A23" s="3"/>
      <c r="B23" s="111" t="s">
        <v>61</v>
      </c>
      <c r="C23" s="42" t="s">
        <v>62</v>
      </c>
      <c r="D23" s="154">
        <v>13</v>
      </c>
      <c r="E23" s="115">
        <v>2</v>
      </c>
      <c r="F23" s="116">
        <v>2</v>
      </c>
      <c r="G23" s="143">
        <f t="shared" si="0"/>
        <v>100</v>
      </c>
      <c r="H23" s="115">
        <v>0</v>
      </c>
      <c r="I23" s="116">
        <v>2</v>
      </c>
      <c r="J23" s="143">
        <f t="shared" si="1"/>
        <v>0</v>
      </c>
      <c r="K23" s="30">
        <f t="shared" si="8"/>
        <v>2</v>
      </c>
      <c r="L23" s="31">
        <f t="shared" si="9"/>
        <v>4</v>
      </c>
      <c r="M23" s="143">
        <f t="shared" si="10"/>
        <v>50</v>
      </c>
      <c r="N23" s="28">
        <v>0</v>
      </c>
      <c r="O23" s="29">
        <v>0</v>
      </c>
      <c r="P23" s="146">
        <f t="shared" si="11"/>
        <v>0</v>
      </c>
      <c r="Q23" s="32">
        <f t="shared" si="12"/>
        <v>4</v>
      </c>
      <c r="R23" s="115">
        <v>0</v>
      </c>
      <c r="S23" s="116">
        <v>1</v>
      </c>
      <c r="T23" s="116">
        <v>1</v>
      </c>
      <c r="U23" s="116">
        <v>3</v>
      </c>
      <c r="V23" s="116">
        <v>1</v>
      </c>
      <c r="W23" s="116">
        <v>0</v>
      </c>
      <c r="X23" s="116">
        <v>0</v>
      </c>
      <c r="Y23" s="118">
        <v>0</v>
      </c>
      <c r="Z23" s="101">
        <f t="shared" si="6"/>
        <v>2</v>
      </c>
      <c r="AA23" s="138"/>
      <c r="AG23" s="17"/>
      <c r="AH23"/>
      <c r="AI23"/>
      <c r="AJ23"/>
    </row>
    <row r="24" spans="1:36" ht="15" x14ac:dyDescent="0.25">
      <c r="A24" s="3"/>
      <c r="B24" s="111" t="s">
        <v>63</v>
      </c>
      <c r="C24" s="42" t="s">
        <v>64</v>
      </c>
      <c r="D24" s="154">
        <v>17</v>
      </c>
      <c r="E24" s="115">
        <v>3</v>
      </c>
      <c r="F24" s="116">
        <v>3</v>
      </c>
      <c r="G24" s="143">
        <f t="shared" si="0"/>
        <v>100</v>
      </c>
      <c r="H24" s="115">
        <v>1</v>
      </c>
      <c r="I24" s="116">
        <v>2</v>
      </c>
      <c r="J24" s="143">
        <f t="shared" si="1"/>
        <v>50</v>
      </c>
      <c r="K24" s="30">
        <f t="shared" si="8"/>
        <v>4</v>
      </c>
      <c r="L24" s="31">
        <f t="shared" si="9"/>
        <v>5</v>
      </c>
      <c r="M24" s="143">
        <f t="shared" si="10"/>
        <v>80</v>
      </c>
      <c r="N24" s="28">
        <v>1</v>
      </c>
      <c r="O24" s="29">
        <v>1</v>
      </c>
      <c r="P24" s="146">
        <f t="shared" si="11"/>
        <v>100</v>
      </c>
      <c r="Q24" s="32">
        <f t="shared" si="12"/>
        <v>10</v>
      </c>
      <c r="R24" s="115">
        <v>1</v>
      </c>
      <c r="S24" s="116">
        <v>0</v>
      </c>
      <c r="T24" s="116">
        <v>1</v>
      </c>
      <c r="U24" s="116">
        <v>1</v>
      </c>
      <c r="V24" s="116">
        <v>2</v>
      </c>
      <c r="W24" s="116">
        <v>0</v>
      </c>
      <c r="X24" s="116">
        <v>2</v>
      </c>
      <c r="Y24" s="118">
        <v>1</v>
      </c>
      <c r="Z24" s="101">
        <f t="shared" si="6"/>
        <v>12</v>
      </c>
      <c r="AA24" s="138"/>
      <c r="AG24" s="17"/>
      <c r="AH24"/>
      <c r="AI24"/>
      <c r="AJ24"/>
    </row>
    <row r="25" spans="1:36" ht="15" x14ac:dyDescent="0.25">
      <c r="A25" s="3"/>
      <c r="B25" s="111" t="s">
        <v>65</v>
      </c>
      <c r="C25" s="42" t="s">
        <v>66</v>
      </c>
      <c r="D25" s="154">
        <v>18</v>
      </c>
      <c r="E25" s="115">
        <v>3</v>
      </c>
      <c r="F25" s="116">
        <v>6</v>
      </c>
      <c r="G25" s="143">
        <f t="shared" si="0"/>
        <v>50</v>
      </c>
      <c r="H25" s="115">
        <v>0</v>
      </c>
      <c r="I25" s="116">
        <v>0</v>
      </c>
      <c r="J25" s="143">
        <f t="shared" si="1"/>
        <v>0</v>
      </c>
      <c r="K25" s="30">
        <f t="shared" si="8"/>
        <v>3</v>
      </c>
      <c r="L25" s="31">
        <f t="shared" si="9"/>
        <v>6</v>
      </c>
      <c r="M25" s="143">
        <f t="shared" si="10"/>
        <v>50</v>
      </c>
      <c r="N25" s="28">
        <v>3</v>
      </c>
      <c r="O25" s="29">
        <v>4</v>
      </c>
      <c r="P25" s="146">
        <f t="shared" si="11"/>
        <v>75</v>
      </c>
      <c r="Q25" s="32">
        <f t="shared" si="12"/>
        <v>9</v>
      </c>
      <c r="R25" s="115">
        <v>2</v>
      </c>
      <c r="S25" s="116">
        <v>3</v>
      </c>
      <c r="T25" s="116">
        <v>0</v>
      </c>
      <c r="U25" s="116">
        <v>0</v>
      </c>
      <c r="V25" s="116">
        <v>0</v>
      </c>
      <c r="W25" s="116">
        <v>0</v>
      </c>
      <c r="X25" s="116">
        <v>1</v>
      </c>
      <c r="Y25" s="118">
        <v>3</v>
      </c>
      <c r="Z25" s="101">
        <f t="shared" si="6"/>
        <v>10</v>
      </c>
      <c r="AA25" s="138"/>
      <c r="AG25" s="17"/>
      <c r="AH25"/>
      <c r="AI25"/>
      <c r="AJ25"/>
    </row>
    <row r="26" spans="1:36" ht="15" x14ac:dyDescent="0.25">
      <c r="A26" s="3"/>
      <c r="B26" s="111" t="s">
        <v>67</v>
      </c>
      <c r="C26" s="42" t="s">
        <v>68</v>
      </c>
      <c r="D26" s="154">
        <v>14</v>
      </c>
      <c r="E26" s="115">
        <v>0</v>
      </c>
      <c r="F26" s="116">
        <v>2</v>
      </c>
      <c r="G26" s="143">
        <f t="shared" si="0"/>
        <v>0</v>
      </c>
      <c r="H26" s="115">
        <v>0</v>
      </c>
      <c r="I26" s="116">
        <v>1</v>
      </c>
      <c r="J26" s="143">
        <f t="shared" si="1"/>
        <v>0</v>
      </c>
      <c r="K26" s="30">
        <f t="shared" si="8"/>
        <v>0</v>
      </c>
      <c r="L26" s="31">
        <f t="shared" si="9"/>
        <v>3</v>
      </c>
      <c r="M26" s="143">
        <f t="shared" si="10"/>
        <v>0</v>
      </c>
      <c r="N26" s="28">
        <v>0</v>
      </c>
      <c r="O26" s="29">
        <v>0</v>
      </c>
      <c r="P26" s="146">
        <f t="shared" si="11"/>
        <v>0</v>
      </c>
      <c r="Q26" s="32">
        <f t="shared" si="12"/>
        <v>0</v>
      </c>
      <c r="R26" s="115">
        <v>0</v>
      </c>
      <c r="S26" s="116">
        <v>0</v>
      </c>
      <c r="T26" s="116">
        <v>5</v>
      </c>
      <c r="U26" s="116">
        <v>2</v>
      </c>
      <c r="V26" s="116">
        <v>0</v>
      </c>
      <c r="W26" s="116">
        <v>0</v>
      </c>
      <c r="X26" s="116">
        <v>3</v>
      </c>
      <c r="Y26" s="118">
        <v>0</v>
      </c>
      <c r="Z26" s="101">
        <f t="shared" si="6"/>
        <v>0</v>
      </c>
      <c r="AA26" s="138"/>
      <c r="AG26" s="17"/>
      <c r="AH26"/>
      <c r="AI26"/>
      <c r="AJ26"/>
    </row>
    <row r="27" spans="1:36" ht="15" x14ac:dyDescent="0.25">
      <c r="A27" s="3"/>
      <c r="B27" s="111" t="s">
        <v>69</v>
      </c>
      <c r="C27" s="26" t="s">
        <v>70</v>
      </c>
      <c r="D27" s="27">
        <v>19</v>
      </c>
      <c r="E27" s="28">
        <v>6</v>
      </c>
      <c r="F27" s="29">
        <v>6</v>
      </c>
      <c r="G27" s="143">
        <f t="shared" si="0"/>
        <v>100</v>
      </c>
      <c r="H27" s="28">
        <v>0</v>
      </c>
      <c r="I27" s="29">
        <v>4</v>
      </c>
      <c r="J27" s="143">
        <f t="shared" si="1"/>
        <v>0</v>
      </c>
      <c r="K27" s="30">
        <f>E27+H27</f>
        <v>6</v>
      </c>
      <c r="L27" s="31">
        <f t="shared" si="2"/>
        <v>10</v>
      </c>
      <c r="M27" s="143">
        <f t="shared" si="3"/>
        <v>60</v>
      </c>
      <c r="N27" s="28">
        <v>0</v>
      </c>
      <c r="O27" s="29">
        <v>0</v>
      </c>
      <c r="P27" s="146">
        <f t="shared" si="4"/>
        <v>0</v>
      </c>
      <c r="Q27" s="32">
        <f t="shared" si="5"/>
        <v>12</v>
      </c>
      <c r="R27" s="28">
        <v>1</v>
      </c>
      <c r="S27" s="29">
        <v>5</v>
      </c>
      <c r="T27" s="29">
        <v>1</v>
      </c>
      <c r="U27" s="29">
        <v>1</v>
      </c>
      <c r="V27" s="29">
        <v>3</v>
      </c>
      <c r="W27" s="29">
        <v>0</v>
      </c>
      <c r="X27" s="29">
        <v>0</v>
      </c>
      <c r="Y27" s="33">
        <v>2</v>
      </c>
      <c r="Z27" s="101">
        <f>(Q27+R27+S27+T27+V27+W27)-((L27-K27)+(O27-N27)+U27)</f>
        <v>17</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73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74</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75</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76</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77</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79</v>
      </c>
      <c r="AH35"/>
      <c r="AI35"/>
      <c r="AJ35"/>
    </row>
    <row r="36" spans="1:36" ht="15.75" thickBot="1" x14ac:dyDescent="0.3">
      <c r="A36" s="3"/>
      <c r="B36" s="280" t="s">
        <v>80</v>
      </c>
      <c r="C36" s="281"/>
      <c r="D36" s="152"/>
      <c r="E36" s="284"/>
      <c r="F36" s="285"/>
      <c r="G36" s="286"/>
      <c r="H36" s="284"/>
      <c r="I36" s="285"/>
      <c r="J36" s="286"/>
      <c r="K36" s="284"/>
      <c r="L36" s="285"/>
      <c r="M36" s="286"/>
      <c r="N36" s="284"/>
      <c r="O36" s="285"/>
      <c r="P36" s="286"/>
      <c r="Q36" s="153"/>
      <c r="R36" s="104"/>
      <c r="S36" s="104"/>
      <c r="T36" s="150"/>
      <c r="U36" s="104"/>
      <c r="V36" s="104">
        <v>4</v>
      </c>
      <c r="W36" s="150"/>
      <c r="X36" s="151"/>
      <c r="Y36" s="105"/>
      <c r="Z36" s="106"/>
      <c r="AA36" s="138" t="s">
        <v>81</v>
      </c>
      <c r="AH36"/>
      <c r="AI36"/>
      <c r="AJ36"/>
    </row>
    <row r="37" spans="1:36" ht="15.75" thickBot="1" x14ac:dyDescent="0.3">
      <c r="A37" s="3"/>
      <c r="B37" s="282" t="s">
        <v>82</v>
      </c>
      <c r="C37" s="283"/>
      <c r="D37" s="43">
        <f>SUM(D16:D35)</f>
        <v>200</v>
      </c>
      <c r="E37" s="1">
        <f>SUM(E16:E35)</f>
        <v>25</v>
      </c>
      <c r="F37" s="2">
        <f>SUM(F16:F35)</f>
        <v>47</v>
      </c>
      <c r="G37" s="149">
        <f>IFERROR((E37/F37*100),0)</f>
        <v>53.191489361702125</v>
      </c>
      <c r="H37" s="1">
        <f>SUM(H16:H35)</f>
        <v>7</v>
      </c>
      <c r="I37" s="2">
        <f>SUM(I16:I35)</f>
        <v>25</v>
      </c>
      <c r="J37" s="149">
        <f t="shared" si="1"/>
        <v>28.000000000000004</v>
      </c>
      <c r="K37" s="1">
        <f t="shared" ref="K37" si="14">SUM(K16:K35)</f>
        <v>32</v>
      </c>
      <c r="L37" s="2">
        <f>SUM(L16:L35)</f>
        <v>72</v>
      </c>
      <c r="M37" s="149">
        <f t="shared" ref="M37" si="15">IFERROR((K37/L37*100),0)</f>
        <v>44.444444444444443</v>
      </c>
      <c r="N37" s="1">
        <f t="shared" ref="N37:O37" si="16">SUM(N16:N35)</f>
        <v>8</v>
      </c>
      <c r="O37" s="2">
        <f t="shared" si="16"/>
        <v>10</v>
      </c>
      <c r="P37" s="149">
        <f>IFERROR((N37/O37*100),0)</f>
        <v>80</v>
      </c>
      <c r="Q37" s="44">
        <f>SUM(Q16:Q35)</f>
        <v>79</v>
      </c>
      <c r="R37" s="44">
        <f>SUM(R16:R36)</f>
        <v>14</v>
      </c>
      <c r="S37" s="45">
        <f>SUM(S16:S36)</f>
        <v>25</v>
      </c>
      <c r="T37" s="45">
        <f>SUM(T16:T35)</f>
        <v>16</v>
      </c>
      <c r="U37" s="45">
        <f t="shared" ref="U37:V37" si="17">SUM(U16:U36)</f>
        <v>13</v>
      </c>
      <c r="V37" s="45">
        <f t="shared" si="17"/>
        <v>16</v>
      </c>
      <c r="W37" s="45">
        <f>SUM(W16:W35)</f>
        <v>2</v>
      </c>
      <c r="X37" s="45">
        <f>SUM(X16:X36)</f>
        <v>18</v>
      </c>
      <c r="Y37" s="46">
        <f>SUM(Y16:Y36)</f>
        <v>16</v>
      </c>
      <c r="Z37" s="47">
        <f>SUM(Z16:Z35)</f>
        <v>93</v>
      </c>
      <c r="AA37" s="138" t="s">
        <v>83</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84</v>
      </c>
      <c r="AH38"/>
      <c r="AI38"/>
      <c r="AJ38"/>
    </row>
    <row r="39" spans="1:36" ht="10.5" customHeight="1" x14ac:dyDescent="0.25">
      <c r="A39" s="3"/>
      <c r="B39" s="227" t="s">
        <v>85</v>
      </c>
      <c r="C39" s="227"/>
      <c r="D39" s="227"/>
      <c r="E39" s="227"/>
      <c r="F39" s="227"/>
      <c r="G39" s="227"/>
      <c r="H39" s="48"/>
      <c r="I39" s="227" t="s">
        <v>86</v>
      </c>
      <c r="J39" s="227"/>
      <c r="K39" s="227"/>
      <c r="L39" s="227"/>
      <c r="M39" s="227"/>
      <c r="N39" s="48"/>
      <c r="O39" s="227" t="s">
        <v>87</v>
      </c>
      <c r="P39" s="227"/>
      <c r="Q39" s="227"/>
      <c r="R39" s="227"/>
      <c r="S39" s="227"/>
      <c r="T39" s="227"/>
      <c r="U39" s="227" t="s">
        <v>88</v>
      </c>
      <c r="V39" s="227"/>
      <c r="W39" s="227"/>
      <c r="X39" s="227"/>
      <c r="Y39" s="227"/>
      <c r="Z39" s="227"/>
      <c r="AA39" s="138" t="s">
        <v>89</v>
      </c>
      <c r="AH39"/>
      <c r="AI39"/>
      <c r="AJ39"/>
    </row>
    <row r="40" spans="1:36" ht="10.5" customHeight="1" x14ac:dyDescent="0.25">
      <c r="A40" s="3"/>
      <c r="B40" s="227" t="s">
        <v>90</v>
      </c>
      <c r="C40" s="227"/>
      <c r="D40" s="227" t="s">
        <v>91</v>
      </c>
      <c r="E40" s="227"/>
      <c r="F40" s="227"/>
      <c r="G40" s="227"/>
      <c r="H40" s="48"/>
      <c r="I40" s="227" t="s">
        <v>92</v>
      </c>
      <c r="J40" s="227"/>
      <c r="K40" s="227"/>
      <c r="L40" s="227"/>
      <c r="M40" s="227"/>
      <c r="N40" s="48"/>
      <c r="O40" s="227" t="s">
        <v>93</v>
      </c>
      <c r="P40" s="227"/>
      <c r="Q40" s="227"/>
      <c r="R40" s="227"/>
      <c r="S40" s="227"/>
      <c r="T40" s="227"/>
      <c r="U40" s="227" t="s">
        <v>94</v>
      </c>
      <c r="V40" s="227"/>
      <c r="W40" s="227"/>
      <c r="X40" s="227"/>
      <c r="Y40" s="227"/>
      <c r="Z40" s="227"/>
      <c r="AA40" s="138" t="s">
        <v>95</v>
      </c>
      <c r="AH40"/>
      <c r="AI40"/>
      <c r="AJ40"/>
    </row>
    <row r="41" spans="1:36" ht="10.5" customHeight="1" x14ac:dyDescent="0.25">
      <c r="A41" s="3"/>
      <c r="B41" s="227" t="s">
        <v>96</v>
      </c>
      <c r="C41" s="227"/>
      <c r="D41" s="227" t="s">
        <v>97</v>
      </c>
      <c r="E41" s="227"/>
      <c r="F41" s="227"/>
      <c r="G41" s="227"/>
      <c r="H41" s="48"/>
      <c r="I41" s="227" t="s">
        <v>98</v>
      </c>
      <c r="J41" s="227"/>
      <c r="K41" s="227"/>
      <c r="L41" s="227"/>
      <c r="M41" s="227"/>
      <c r="N41" s="48"/>
      <c r="O41" s="227" t="s">
        <v>99</v>
      </c>
      <c r="P41" s="227"/>
      <c r="Q41" s="227"/>
      <c r="R41" s="227"/>
      <c r="S41" s="227"/>
      <c r="T41" s="227"/>
      <c r="U41" s="227"/>
      <c r="V41" s="227"/>
      <c r="W41" s="227"/>
      <c r="X41" s="227"/>
      <c r="Y41" s="227"/>
      <c r="Z41" s="227"/>
      <c r="AA41" s="138" t="s">
        <v>100</v>
      </c>
      <c r="AH41"/>
      <c r="AI41"/>
      <c r="AJ41"/>
    </row>
    <row r="42" spans="1:36" ht="10.5" customHeight="1" x14ac:dyDescent="0.25">
      <c r="A42" s="3"/>
      <c r="B42" s="227" t="s">
        <v>101</v>
      </c>
      <c r="C42" s="227"/>
      <c r="D42" s="227" t="s">
        <v>102</v>
      </c>
      <c r="E42" s="227"/>
      <c r="F42" s="227"/>
      <c r="G42" s="227"/>
      <c r="H42" s="48"/>
      <c r="I42" s="227" t="s">
        <v>103</v>
      </c>
      <c r="J42" s="227"/>
      <c r="K42" s="227"/>
      <c r="L42" s="227"/>
      <c r="M42" s="227"/>
      <c r="N42" s="48"/>
      <c r="O42" s="227" t="s">
        <v>104</v>
      </c>
      <c r="P42" s="227"/>
      <c r="Q42" s="227"/>
      <c r="R42" s="227"/>
      <c r="S42" s="227"/>
      <c r="T42" s="227"/>
      <c r="U42" s="230" t="s">
        <v>105</v>
      </c>
      <c r="V42" s="230"/>
      <c r="W42" s="230"/>
      <c r="X42" s="230"/>
      <c r="Y42" s="230"/>
      <c r="Z42" s="230"/>
      <c r="AA42" s="138" t="s">
        <v>106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107</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U19 KOŠICE</v>
      </c>
      <c r="E48" s="209"/>
      <c r="F48" s="209"/>
      <c r="G48" s="209"/>
      <c r="H48" s="209"/>
      <c r="I48" s="209"/>
      <c r="J48" s="209"/>
      <c r="K48" s="209"/>
      <c r="L48" s="210"/>
      <c r="M48" s="3" t="s">
        <v>3</v>
      </c>
      <c r="N48" s="208" t="str">
        <f>N4</f>
        <v>BK Klokani Ivánka pri Dunaji</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79</v>
      </c>
      <c r="E49" s="209"/>
      <c r="F49" s="209"/>
      <c r="G49" s="209"/>
      <c r="H49" s="209"/>
      <c r="I49" s="209"/>
      <c r="J49" s="209"/>
      <c r="K49" s="209"/>
      <c r="L49" s="210"/>
      <c r="M49" s="3" t="s">
        <v>3</v>
      </c>
      <c r="N49" s="208">
        <f>N5</f>
        <v>51</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21037</v>
      </c>
      <c r="F51" s="220"/>
      <c r="G51" s="220"/>
      <c r="H51" s="220"/>
      <c r="I51" s="220"/>
      <c r="J51" s="220"/>
      <c r="K51" s="220"/>
      <c r="L51" s="221"/>
      <c r="M51" s="3"/>
      <c r="N51" s="214" t="s">
        <v>108</v>
      </c>
      <c r="O51" s="215"/>
      <c r="P51" s="215"/>
      <c r="Q51" s="215"/>
      <c r="R51" s="215"/>
      <c r="S51" s="215"/>
      <c r="T51" s="215"/>
      <c r="U51" s="215"/>
      <c r="V51" s="215"/>
      <c r="W51" s="215"/>
      <c r="X51" s="216"/>
      <c r="Y51" s="164" t="s">
        <v>109</v>
      </c>
      <c r="Z51" s="165"/>
      <c r="AA51" s="9"/>
      <c r="AH51"/>
      <c r="AI51"/>
      <c r="AJ51"/>
    </row>
    <row r="52" spans="1:36" ht="15" x14ac:dyDescent="0.25">
      <c r="A52" s="3"/>
      <c r="B52" s="3"/>
      <c r="C52" s="169" t="s">
        <v>10</v>
      </c>
      <c r="D52" s="170"/>
      <c r="E52" s="222" t="str">
        <f>E8</f>
        <v>5.11.2023</v>
      </c>
      <c r="F52" s="223"/>
      <c r="G52" s="223"/>
      <c r="H52" s="223"/>
      <c r="I52" s="223"/>
      <c r="J52" s="223"/>
      <c r="K52" s="223"/>
      <c r="L52" s="224"/>
      <c r="M52" s="3"/>
      <c r="N52" s="225" t="s">
        <v>110</v>
      </c>
      <c r="O52" s="176"/>
      <c r="P52" s="176"/>
      <c r="Q52" s="176"/>
      <c r="R52" s="176"/>
      <c r="S52" s="176"/>
      <c r="T52" s="176"/>
      <c r="U52" s="176"/>
      <c r="V52" s="176"/>
      <c r="W52" s="176"/>
      <c r="X52" s="176"/>
      <c r="Y52" s="176">
        <v>8</v>
      </c>
      <c r="Z52" s="177"/>
      <c r="AA52" s="9"/>
      <c r="AH52"/>
      <c r="AI52"/>
      <c r="AJ52"/>
    </row>
    <row r="53" spans="1:36" ht="15" x14ac:dyDescent="0.25">
      <c r="A53" s="3"/>
      <c r="B53" s="3"/>
      <c r="C53" s="169" t="s">
        <v>13</v>
      </c>
      <c r="D53" s="170"/>
      <c r="E53" s="211" t="str">
        <f>E9</f>
        <v>1. liga ženy, U23 a U19</v>
      </c>
      <c r="F53" s="212"/>
      <c r="G53" s="212"/>
      <c r="H53" s="212"/>
      <c r="I53" s="212"/>
      <c r="J53" s="212"/>
      <c r="K53" s="212"/>
      <c r="L53" s="213"/>
      <c r="M53" s="3"/>
      <c r="N53" s="226" t="s">
        <v>111</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16</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19</v>
      </c>
      <c r="D55" s="201"/>
      <c r="E55" s="202" t="str">
        <f>E11</f>
        <v>YOUNG ANGELS U19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112</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113</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114</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115</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116</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117</v>
      </c>
      <c r="B2" s="405"/>
      <c r="C2" s="405"/>
      <c r="D2" s="405"/>
      <c r="E2" s="405"/>
      <c r="F2" s="405"/>
      <c r="G2" s="405"/>
      <c r="H2" s="405"/>
      <c r="I2" s="405"/>
      <c r="J2" s="405"/>
      <c r="K2" s="405"/>
      <c r="L2" s="406"/>
      <c r="M2" s="404" t="s">
        <v>118</v>
      </c>
      <c r="N2" s="405"/>
      <c r="O2" s="405"/>
      <c r="P2" s="405"/>
      <c r="Q2" s="405"/>
      <c r="R2" s="405"/>
      <c r="S2" s="405" t="s">
        <v>119</v>
      </c>
      <c r="T2" s="405"/>
      <c r="U2" s="405"/>
      <c r="V2" s="405"/>
      <c r="W2" s="405"/>
      <c r="X2" s="405"/>
      <c r="Y2" s="405"/>
      <c r="Z2" s="405"/>
      <c r="AA2" s="405"/>
      <c r="AB2" s="406"/>
      <c r="AC2" s="404" t="s">
        <v>120</v>
      </c>
      <c r="AD2" s="405"/>
      <c r="AE2" s="405"/>
      <c r="AF2" s="405"/>
      <c r="AG2" s="405"/>
      <c r="AH2" s="405"/>
      <c r="AI2" s="405"/>
      <c r="AJ2" s="405"/>
      <c r="AK2" s="405"/>
      <c r="AL2" s="405"/>
      <c r="AM2" s="405"/>
      <c r="AN2" s="405"/>
      <c r="AO2" s="405"/>
      <c r="AP2" s="405"/>
      <c r="AQ2" s="405"/>
      <c r="AR2" s="405"/>
      <c r="AS2" s="406"/>
      <c r="AT2" s="404" t="s">
        <v>121</v>
      </c>
      <c r="AU2" s="405"/>
      <c r="AV2" s="405"/>
      <c r="AW2" s="405"/>
      <c r="AX2" s="405"/>
      <c r="AY2" s="405"/>
      <c r="AZ2" s="405"/>
      <c r="BA2" s="405"/>
      <c r="BB2" s="405"/>
      <c r="BC2" s="405"/>
      <c r="BD2" s="405"/>
      <c r="BE2" s="406"/>
    </row>
    <row r="3" spans="1:57" ht="13.5" customHeight="1" x14ac:dyDescent="0.25">
      <c r="A3" s="57" t="s">
        <v>122</v>
      </c>
      <c r="B3" s="394"/>
      <c r="C3" s="395"/>
      <c r="D3" s="395"/>
      <c r="E3" s="395"/>
      <c r="F3" s="395"/>
      <c r="G3" s="395"/>
      <c r="H3" s="395"/>
      <c r="I3" s="395"/>
      <c r="J3" s="395"/>
      <c r="K3" s="396"/>
      <c r="L3" s="58"/>
      <c r="M3" s="57" t="s">
        <v>122</v>
      </c>
      <c r="N3" s="394"/>
      <c r="O3" s="395"/>
      <c r="P3" s="395"/>
      <c r="Q3" s="395"/>
      <c r="R3" s="395"/>
      <c r="S3" s="395"/>
      <c r="T3" s="395"/>
      <c r="U3" s="395"/>
      <c r="V3" s="395"/>
      <c r="W3" s="395"/>
      <c r="X3" s="395"/>
      <c r="Y3" s="395"/>
      <c r="Z3" s="396"/>
      <c r="AA3" s="394"/>
      <c r="AB3" s="401"/>
      <c r="AC3" s="402" t="s">
        <v>122</v>
      </c>
      <c r="AD3" s="396"/>
      <c r="AE3" s="394"/>
      <c r="AF3" s="395"/>
      <c r="AG3" s="395"/>
      <c r="AH3" s="395"/>
      <c r="AI3" s="395"/>
      <c r="AJ3" s="395"/>
      <c r="AK3" s="395"/>
      <c r="AL3" s="395"/>
      <c r="AM3" s="395"/>
      <c r="AN3" s="395"/>
      <c r="AO3" s="395"/>
      <c r="AP3" s="395"/>
      <c r="AQ3" s="395"/>
      <c r="AR3" s="396"/>
      <c r="AS3" s="58"/>
      <c r="AT3" s="57" t="s">
        <v>122</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122</v>
      </c>
      <c r="B5" s="394"/>
      <c r="C5" s="395"/>
      <c r="D5" s="395"/>
      <c r="E5" s="395"/>
      <c r="F5" s="395"/>
      <c r="G5" s="395"/>
      <c r="H5" s="395"/>
      <c r="I5" s="395"/>
      <c r="J5" s="395"/>
      <c r="K5" s="396"/>
      <c r="L5" s="58"/>
      <c r="M5" s="57" t="s">
        <v>122</v>
      </c>
      <c r="N5" s="394"/>
      <c r="O5" s="395"/>
      <c r="P5" s="395"/>
      <c r="Q5" s="395"/>
      <c r="R5" s="395"/>
      <c r="S5" s="395"/>
      <c r="T5" s="395"/>
      <c r="U5" s="395"/>
      <c r="V5" s="395"/>
      <c r="W5" s="395"/>
      <c r="X5" s="395"/>
      <c r="Y5" s="395"/>
      <c r="Z5" s="396"/>
      <c r="AA5" s="394"/>
      <c r="AB5" s="401"/>
      <c r="AC5" s="402" t="s">
        <v>122</v>
      </c>
      <c r="AD5" s="396"/>
      <c r="AE5" s="394"/>
      <c r="AF5" s="395"/>
      <c r="AG5" s="395"/>
      <c r="AH5" s="395"/>
      <c r="AI5" s="395"/>
      <c r="AJ5" s="395"/>
      <c r="AK5" s="395"/>
      <c r="AL5" s="395"/>
      <c r="AM5" s="395"/>
      <c r="AN5" s="395"/>
      <c r="AO5" s="395"/>
      <c r="AP5" s="395"/>
      <c r="AQ5" s="395"/>
      <c r="AR5" s="396"/>
      <c r="AS5" s="58"/>
      <c r="AT5" s="57" t="s">
        <v>122</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122</v>
      </c>
      <c r="B7" s="394"/>
      <c r="C7" s="395"/>
      <c r="D7" s="395"/>
      <c r="E7" s="395"/>
      <c r="F7" s="395"/>
      <c r="G7" s="395"/>
      <c r="H7" s="395"/>
      <c r="I7" s="395"/>
      <c r="J7" s="395"/>
      <c r="K7" s="396"/>
      <c r="L7" s="58"/>
      <c r="M7" s="57" t="s">
        <v>122</v>
      </c>
      <c r="N7" s="394"/>
      <c r="O7" s="395"/>
      <c r="P7" s="395"/>
      <c r="Q7" s="395"/>
      <c r="R7" s="395"/>
      <c r="S7" s="395"/>
      <c r="T7" s="395"/>
      <c r="U7" s="395"/>
      <c r="V7" s="395"/>
      <c r="W7" s="395"/>
      <c r="X7" s="395"/>
      <c r="Y7" s="395"/>
      <c r="Z7" s="396"/>
      <c r="AA7" s="394"/>
      <c r="AB7" s="401"/>
      <c r="AC7" s="402" t="s">
        <v>122</v>
      </c>
      <c r="AD7" s="396"/>
      <c r="AE7" s="394"/>
      <c r="AF7" s="395"/>
      <c r="AG7" s="395"/>
      <c r="AH7" s="395"/>
      <c r="AI7" s="395"/>
      <c r="AJ7" s="395"/>
      <c r="AK7" s="395"/>
      <c r="AL7" s="395"/>
      <c r="AM7" s="395"/>
      <c r="AN7" s="395"/>
      <c r="AO7" s="395"/>
      <c r="AP7" s="395"/>
      <c r="AQ7" s="395"/>
      <c r="AR7" s="396"/>
      <c r="AS7" s="58"/>
      <c r="AT7" s="57" t="s">
        <v>122</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123</v>
      </c>
      <c r="B9" s="394"/>
      <c r="C9" s="395"/>
      <c r="D9" s="395"/>
      <c r="E9" s="395"/>
      <c r="F9" s="395"/>
      <c r="G9" s="395"/>
      <c r="H9" s="395"/>
      <c r="I9" s="395"/>
      <c r="J9" s="395"/>
      <c r="K9" s="396"/>
      <c r="L9" s="58"/>
      <c r="M9" s="57" t="s">
        <v>123</v>
      </c>
      <c r="N9" s="394"/>
      <c r="O9" s="395"/>
      <c r="P9" s="395"/>
      <c r="Q9" s="395"/>
      <c r="R9" s="395"/>
      <c r="S9" s="395"/>
      <c r="T9" s="395"/>
      <c r="U9" s="395"/>
      <c r="V9" s="395"/>
      <c r="W9" s="395"/>
      <c r="X9" s="395"/>
      <c r="Y9" s="395"/>
      <c r="Z9" s="396"/>
      <c r="AA9" s="394"/>
      <c r="AB9" s="401"/>
      <c r="AC9" s="402" t="s">
        <v>123</v>
      </c>
      <c r="AD9" s="396"/>
      <c r="AE9" s="394"/>
      <c r="AF9" s="395"/>
      <c r="AG9" s="395"/>
      <c r="AH9" s="395"/>
      <c r="AI9" s="395"/>
      <c r="AJ9" s="395"/>
      <c r="AK9" s="395"/>
      <c r="AL9" s="395"/>
      <c r="AM9" s="395"/>
      <c r="AN9" s="395"/>
      <c r="AO9" s="395"/>
      <c r="AP9" s="395"/>
      <c r="AQ9" s="395"/>
      <c r="AR9" s="396"/>
      <c r="AS9" s="58"/>
      <c r="AT9" s="57" t="s">
        <v>123</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123</v>
      </c>
      <c r="B11" s="394"/>
      <c r="C11" s="395"/>
      <c r="D11" s="395"/>
      <c r="E11" s="395"/>
      <c r="F11" s="395"/>
      <c r="G11" s="395"/>
      <c r="H11" s="395"/>
      <c r="I11" s="395"/>
      <c r="J11" s="395"/>
      <c r="K11" s="396"/>
      <c r="L11" s="58"/>
      <c r="M11" s="57" t="s">
        <v>123</v>
      </c>
      <c r="N11" s="394"/>
      <c r="O11" s="395"/>
      <c r="P11" s="395"/>
      <c r="Q11" s="395"/>
      <c r="R11" s="395"/>
      <c r="S11" s="395"/>
      <c r="T11" s="395"/>
      <c r="U11" s="395"/>
      <c r="V11" s="395"/>
      <c r="W11" s="395"/>
      <c r="X11" s="395"/>
      <c r="Y11" s="395"/>
      <c r="Z11" s="396"/>
      <c r="AA11" s="394"/>
      <c r="AB11" s="401"/>
      <c r="AC11" s="402" t="s">
        <v>123</v>
      </c>
      <c r="AD11" s="396"/>
      <c r="AE11" s="394"/>
      <c r="AF11" s="395"/>
      <c r="AG11" s="395"/>
      <c r="AH11" s="395"/>
      <c r="AI11" s="395"/>
      <c r="AJ11" s="395"/>
      <c r="AK11" s="395"/>
      <c r="AL11" s="395"/>
      <c r="AM11" s="395"/>
      <c r="AN11" s="395"/>
      <c r="AO11" s="395"/>
      <c r="AP11" s="395"/>
      <c r="AQ11" s="395"/>
      <c r="AR11" s="396"/>
      <c r="AS11" s="58"/>
      <c r="AT11" s="57" t="s">
        <v>123</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123</v>
      </c>
      <c r="B13" s="394"/>
      <c r="C13" s="395"/>
      <c r="D13" s="395"/>
      <c r="E13" s="395"/>
      <c r="F13" s="395"/>
      <c r="G13" s="395"/>
      <c r="H13" s="395"/>
      <c r="I13" s="395"/>
      <c r="J13" s="395"/>
      <c r="K13" s="396"/>
      <c r="L13" s="58"/>
      <c r="M13" s="57" t="s">
        <v>123</v>
      </c>
      <c r="N13" s="394"/>
      <c r="O13" s="395"/>
      <c r="P13" s="395"/>
      <c r="Q13" s="395"/>
      <c r="R13" s="395"/>
      <c r="S13" s="395"/>
      <c r="T13" s="395"/>
      <c r="U13" s="395"/>
      <c r="V13" s="395"/>
      <c r="W13" s="395"/>
      <c r="X13" s="395"/>
      <c r="Y13" s="395"/>
      <c r="Z13" s="396"/>
      <c r="AA13" s="394"/>
      <c r="AB13" s="401"/>
      <c r="AC13" s="402" t="s">
        <v>123</v>
      </c>
      <c r="AD13" s="396"/>
      <c r="AE13" s="394"/>
      <c r="AF13" s="395"/>
      <c r="AG13" s="395"/>
      <c r="AH13" s="395"/>
      <c r="AI13" s="395"/>
      <c r="AJ13" s="395"/>
      <c r="AK13" s="395"/>
      <c r="AL13" s="395"/>
      <c r="AM13" s="395"/>
      <c r="AN13" s="395"/>
      <c r="AO13" s="395"/>
      <c r="AP13" s="395"/>
      <c r="AQ13" s="395"/>
      <c r="AR13" s="396"/>
      <c r="AS13" s="58"/>
      <c r="AT13" s="57" t="s">
        <v>123</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124</v>
      </c>
      <c r="H15" s="383"/>
      <c r="I15" s="383"/>
      <c r="J15" s="383"/>
      <c r="K15" s="383"/>
      <c r="L15" s="384"/>
      <c r="M15" s="391" t="s">
        <v>125</v>
      </c>
      <c r="N15" s="383"/>
      <c r="O15" s="383"/>
      <c r="P15" s="141"/>
      <c r="Q15" s="141"/>
      <c r="R15" s="141"/>
      <c r="S15" s="141"/>
      <c r="T15" s="383" t="s">
        <v>126</v>
      </c>
      <c r="U15" s="383"/>
      <c r="V15" s="383"/>
      <c r="W15" s="383"/>
      <c r="X15" s="383"/>
      <c r="Y15" s="383"/>
      <c r="Z15" s="383"/>
      <c r="AA15" s="383"/>
      <c r="AB15" s="384"/>
      <c r="AC15" s="392" t="s">
        <v>127</v>
      </c>
      <c r="AD15" s="393"/>
      <c r="AE15" s="393"/>
      <c r="AF15" s="393"/>
      <c r="AG15" s="393"/>
      <c r="AH15" s="393"/>
      <c r="AI15" s="393"/>
      <c r="AJ15" s="141"/>
      <c r="AK15" s="141"/>
      <c r="AL15" s="141"/>
      <c r="AM15" s="141"/>
      <c r="AN15" s="383" t="s">
        <v>128</v>
      </c>
      <c r="AO15" s="383"/>
      <c r="AP15" s="383"/>
      <c r="AQ15" s="383"/>
      <c r="AR15" s="383"/>
      <c r="AS15" s="384"/>
      <c r="AT15" s="391" t="s">
        <v>129</v>
      </c>
      <c r="AU15" s="383"/>
      <c r="AV15" s="383"/>
      <c r="AW15" s="141"/>
      <c r="AX15" s="141"/>
      <c r="AY15" s="141"/>
      <c r="AZ15" s="383" t="s">
        <v>130</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26</v>
      </c>
      <c r="B17" s="378"/>
      <c r="C17" s="378"/>
      <c r="D17" s="378"/>
      <c r="E17" s="378"/>
      <c r="F17" s="378"/>
      <c r="G17" s="378"/>
      <c r="H17" s="378"/>
      <c r="I17" s="378"/>
      <c r="J17" s="378"/>
      <c r="K17" s="378"/>
      <c r="L17" s="161"/>
      <c r="M17" s="160" t="s">
        <v>26</v>
      </c>
      <c r="N17" s="379"/>
      <c r="O17" s="379"/>
      <c r="P17" s="379"/>
      <c r="Q17" s="379"/>
      <c r="R17" s="379"/>
      <c r="S17" s="379"/>
      <c r="T17" s="379"/>
      <c r="U17" s="379"/>
      <c r="V17" s="379"/>
      <c r="W17" s="379"/>
      <c r="X17" s="379"/>
      <c r="Y17" s="379"/>
      <c r="Z17" s="379"/>
      <c r="AA17" s="379"/>
      <c r="AB17" s="380"/>
      <c r="AC17" s="381" t="s">
        <v>26</v>
      </c>
      <c r="AD17" s="382"/>
      <c r="AE17" s="378"/>
      <c r="AF17" s="378"/>
      <c r="AG17" s="378"/>
      <c r="AH17" s="378"/>
      <c r="AI17" s="378"/>
      <c r="AJ17" s="378"/>
      <c r="AK17" s="378"/>
      <c r="AL17" s="378"/>
      <c r="AM17" s="378"/>
      <c r="AN17" s="378"/>
      <c r="AO17" s="378"/>
      <c r="AP17" s="378"/>
      <c r="AQ17" s="378"/>
      <c r="AR17" s="378"/>
      <c r="AS17" s="161"/>
      <c r="AT17" s="160" t="s">
        <v>26</v>
      </c>
      <c r="AU17" s="379"/>
      <c r="AV17" s="379"/>
      <c r="AW17" s="379"/>
      <c r="AX17" s="379"/>
      <c r="AY17" s="379"/>
      <c r="AZ17" s="379"/>
      <c r="BA17" s="379"/>
      <c r="BB17" s="379"/>
      <c r="BC17" s="379"/>
      <c r="BD17" s="379"/>
      <c r="BE17" s="62"/>
    </row>
    <row r="18" spans="1:57" ht="12.75" customHeight="1" x14ac:dyDescent="0.25">
      <c r="A18" s="63" t="s">
        <v>27</v>
      </c>
      <c r="B18" s="372"/>
      <c r="C18" s="372"/>
      <c r="D18" s="372"/>
      <c r="E18" s="372"/>
      <c r="F18" s="372"/>
      <c r="G18" s="372"/>
      <c r="H18" s="372"/>
      <c r="I18" s="372"/>
      <c r="J18" s="372"/>
      <c r="K18" s="372"/>
      <c r="L18" s="64"/>
      <c r="M18" s="63" t="s">
        <v>27</v>
      </c>
      <c r="N18" s="372"/>
      <c r="O18" s="372"/>
      <c r="P18" s="372"/>
      <c r="Q18" s="372"/>
      <c r="R18" s="372"/>
      <c r="S18" s="372"/>
      <c r="T18" s="372"/>
      <c r="U18" s="372"/>
      <c r="V18" s="372"/>
      <c r="W18" s="372"/>
      <c r="X18" s="372"/>
      <c r="Y18" s="372"/>
      <c r="Z18" s="372"/>
      <c r="AA18" s="372"/>
      <c r="AB18" s="373"/>
      <c r="AC18" s="376" t="s">
        <v>27</v>
      </c>
      <c r="AD18" s="377"/>
      <c r="AE18" s="372"/>
      <c r="AF18" s="372"/>
      <c r="AG18" s="372"/>
      <c r="AH18" s="372"/>
      <c r="AI18" s="372"/>
      <c r="AJ18" s="372"/>
      <c r="AK18" s="372"/>
      <c r="AL18" s="372"/>
      <c r="AM18" s="372"/>
      <c r="AN18" s="372"/>
      <c r="AO18" s="372"/>
      <c r="AP18" s="372"/>
      <c r="AQ18" s="372"/>
      <c r="AR18" s="372"/>
      <c r="AS18" s="64"/>
      <c r="AT18" s="63" t="s">
        <v>27</v>
      </c>
      <c r="AU18" s="372"/>
      <c r="AV18" s="372"/>
      <c r="AW18" s="372"/>
      <c r="AX18" s="372"/>
      <c r="AY18" s="372"/>
      <c r="AZ18" s="372"/>
      <c r="BA18" s="372"/>
      <c r="BB18" s="372"/>
      <c r="BC18" s="372"/>
      <c r="BD18" s="372"/>
      <c r="BE18" s="64"/>
    </row>
    <row r="19" spans="1:57" ht="12.75" customHeight="1" x14ac:dyDescent="0.25">
      <c r="A19" s="63" t="s">
        <v>30</v>
      </c>
      <c r="B19" s="372"/>
      <c r="C19" s="372"/>
      <c r="D19" s="372"/>
      <c r="E19" s="372"/>
      <c r="F19" s="372"/>
      <c r="G19" s="372"/>
      <c r="H19" s="372"/>
      <c r="I19" s="372"/>
      <c r="J19" s="372"/>
      <c r="K19" s="372"/>
      <c r="L19" s="64"/>
      <c r="M19" s="63" t="s">
        <v>30</v>
      </c>
      <c r="N19" s="372"/>
      <c r="O19" s="372"/>
      <c r="P19" s="372"/>
      <c r="Q19" s="372"/>
      <c r="R19" s="372"/>
      <c r="S19" s="372"/>
      <c r="T19" s="372"/>
      <c r="U19" s="372"/>
      <c r="V19" s="372"/>
      <c r="W19" s="372"/>
      <c r="X19" s="372"/>
      <c r="Y19" s="372"/>
      <c r="Z19" s="372"/>
      <c r="AA19" s="372"/>
      <c r="AB19" s="373"/>
      <c r="AC19" s="376" t="s">
        <v>30</v>
      </c>
      <c r="AD19" s="377"/>
      <c r="AE19" s="372"/>
      <c r="AF19" s="372"/>
      <c r="AG19" s="372"/>
      <c r="AH19" s="372"/>
      <c r="AI19" s="372"/>
      <c r="AJ19" s="372"/>
      <c r="AK19" s="372"/>
      <c r="AL19" s="372"/>
      <c r="AM19" s="372"/>
      <c r="AN19" s="372"/>
      <c r="AO19" s="372"/>
      <c r="AP19" s="372"/>
      <c r="AQ19" s="372"/>
      <c r="AR19" s="372"/>
      <c r="AS19" s="64"/>
      <c r="AT19" s="63" t="s">
        <v>30</v>
      </c>
      <c r="AU19" s="372"/>
      <c r="AV19" s="372"/>
      <c r="AW19" s="372"/>
      <c r="AX19" s="372"/>
      <c r="AY19" s="372"/>
      <c r="AZ19" s="372"/>
      <c r="BA19" s="372"/>
      <c r="BB19" s="372"/>
      <c r="BC19" s="372"/>
      <c r="BD19" s="372"/>
      <c r="BE19" s="64"/>
    </row>
    <row r="20" spans="1:57" ht="12.75" customHeight="1" x14ac:dyDescent="0.25">
      <c r="A20" s="63" t="s">
        <v>28</v>
      </c>
      <c r="B20" s="372"/>
      <c r="C20" s="372"/>
      <c r="D20" s="372"/>
      <c r="E20" s="372"/>
      <c r="F20" s="372"/>
      <c r="G20" s="372"/>
      <c r="H20" s="372"/>
      <c r="I20" s="372"/>
      <c r="J20" s="372"/>
      <c r="K20" s="372"/>
      <c r="L20" s="64"/>
      <c r="M20" s="63" t="s">
        <v>28</v>
      </c>
      <c r="N20" s="372"/>
      <c r="O20" s="372"/>
      <c r="P20" s="372"/>
      <c r="Q20" s="372"/>
      <c r="R20" s="372"/>
      <c r="S20" s="372"/>
      <c r="T20" s="372"/>
      <c r="U20" s="372"/>
      <c r="V20" s="372"/>
      <c r="W20" s="372"/>
      <c r="X20" s="372"/>
      <c r="Y20" s="372"/>
      <c r="Z20" s="372"/>
      <c r="AA20" s="372"/>
      <c r="AB20" s="373"/>
      <c r="AC20" s="376" t="s">
        <v>28</v>
      </c>
      <c r="AD20" s="377"/>
      <c r="AE20" s="372"/>
      <c r="AF20" s="372"/>
      <c r="AG20" s="372"/>
      <c r="AH20" s="372"/>
      <c r="AI20" s="372"/>
      <c r="AJ20" s="372"/>
      <c r="AK20" s="372"/>
      <c r="AL20" s="372"/>
      <c r="AM20" s="372"/>
      <c r="AN20" s="372"/>
      <c r="AO20" s="372"/>
      <c r="AP20" s="372"/>
      <c r="AQ20" s="372"/>
      <c r="AR20" s="372"/>
      <c r="AS20" s="64"/>
      <c r="AT20" s="63" t="s">
        <v>28</v>
      </c>
      <c r="AU20" s="372"/>
      <c r="AV20" s="372"/>
      <c r="AW20" s="372"/>
      <c r="AX20" s="372"/>
      <c r="AY20" s="372"/>
      <c r="AZ20" s="372"/>
      <c r="BA20" s="372"/>
      <c r="BB20" s="372"/>
      <c r="BC20" s="372"/>
      <c r="BD20" s="372"/>
      <c r="BE20" s="64"/>
    </row>
    <row r="21" spans="1:57" ht="12.75" customHeight="1" x14ac:dyDescent="0.25">
      <c r="A21" s="63" t="s">
        <v>31</v>
      </c>
      <c r="B21" s="372"/>
      <c r="C21" s="372"/>
      <c r="D21" s="372"/>
      <c r="E21" s="372"/>
      <c r="F21" s="372"/>
      <c r="G21" s="372"/>
      <c r="H21" s="372"/>
      <c r="I21" s="372"/>
      <c r="J21" s="372"/>
      <c r="K21" s="372"/>
      <c r="L21" s="64"/>
      <c r="M21" s="63" t="s">
        <v>31</v>
      </c>
      <c r="N21" s="372"/>
      <c r="O21" s="372"/>
      <c r="P21" s="372"/>
      <c r="Q21" s="372"/>
      <c r="R21" s="372"/>
      <c r="S21" s="372"/>
      <c r="T21" s="372"/>
      <c r="U21" s="372"/>
      <c r="V21" s="372"/>
      <c r="W21" s="372"/>
      <c r="X21" s="372"/>
      <c r="Y21" s="372"/>
      <c r="Z21" s="372"/>
      <c r="AA21" s="372"/>
      <c r="AB21" s="373"/>
      <c r="AC21" s="376" t="s">
        <v>31</v>
      </c>
      <c r="AD21" s="377"/>
      <c r="AE21" s="372"/>
      <c r="AF21" s="372"/>
      <c r="AG21" s="372"/>
      <c r="AH21" s="372"/>
      <c r="AI21" s="372"/>
      <c r="AJ21" s="372"/>
      <c r="AK21" s="372"/>
      <c r="AL21" s="372"/>
      <c r="AM21" s="372"/>
      <c r="AN21" s="372"/>
      <c r="AO21" s="372"/>
      <c r="AP21" s="372"/>
      <c r="AQ21" s="372"/>
      <c r="AR21" s="372"/>
      <c r="AS21" s="64"/>
      <c r="AT21" s="63" t="s">
        <v>31</v>
      </c>
      <c r="AU21" s="372"/>
      <c r="AV21" s="372"/>
      <c r="AW21" s="372"/>
      <c r="AX21" s="372"/>
      <c r="AY21" s="372"/>
      <c r="AZ21" s="372"/>
      <c r="BA21" s="372"/>
      <c r="BB21" s="372"/>
      <c r="BC21" s="372"/>
      <c r="BD21" s="372"/>
      <c r="BE21" s="64"/>
    </row>
    <row r="22" spans="1:57" ht="12.75" customHeight="1" x14ac:dyDescent="0.25">
      <c r="A22" s="157" t="s">
        <v>29</v>
      </c>
      <c r="B22" s="372"/>
      <c r="C22" s="372"/>
      <c r="D22" s="372"/>
      <c r="E22" s="372"/>
      <c r="F22" s="372"/>
      <c r="G22" s="372"/>
      <c r="H22" s="372"/>
      <c r="I22" s="372"/>
      <c r="J22" s="372"/>
      <c r="K22" s="372"/>
      <c r="L22" s="64"/>
      <c r="M22" s="157" t="s">
        <v>29</v>
      </c>
      <c r="N22" s="372"/>
      <c r="O22" s="372"/>
      <c r="P22" s="372"/>
      <c r="Q22" s="372"/>
      <c r="R22" s="372"/>
      <c r="S22" s="372"/>
      <c r="T22" s="372"/>
      <c r="U22" s="372"/>
      <c r="V22" s="372"/>
      <c r="W22" s="372"/>
      <c r="X22" s="372"/>
      <c r="Y22" s="372"/>
      <c r="Z22" s="372"/>
      <c r="AA22" s="372"/>
      <c r="AB22" s="373"/>
      <c r="AC22" s="374" t="s">
        <v>29</v>
      </c>
      <c r="AD22" s="375"/>
      <c r="AE22" s="372"/>
      <c r="AF22" s="372"/>
      <c r="AG22" s="372"/>
      <c r="AH22" s="372"/>
      <c r="AI22" s="372"/>
      <c r="AJ22" s="372"/>
      <c r="AK22" s="372"/>
      <c r="AL22" s="372"/>
      <c r="AM22" s="372"/>
      <c r="AN22" s="372"/>
      <c r="AO22" s="372"/>
      <c r="AP22" s="372"/>
      <c r="AQ22" s="372"/>
      <c r="AR22" s="372"/>
      <c r="AS22" s="64"/>
      <c r="AT22" s="157" t="s">
        <v>29</v>
      </c>
      <c r="AU22" s="372"/>
      <c r="AV22" s="372"/>
      <c r="AW22" s="372"/>
      <c r="AX22" s="372"/>
      <c r="AY22" s="372"/>
      <c r="AZ22" s="372"/>
      <c r="BA22" s="372"/>
      <c r="BB22" s="372"/>
      <c r="BC22" s="372"/>
      <c r="BD22" s="372"/>
      <c r="BE22" s="64"/>
    </row>
    <row r="23" spans="1:57" ht="12.75" customHeight="1" thickBot="1" x14ac:dyDescent="0.3">
      <c r="A23" s="162" t="s">
        <v>33</v>
      </c>
      <c r="B23" s="368"/>
      <c r="C23" s="368"/>
      <c r="D23" s="368"/>
      <c r="E23" s="368"/>
      <c r="F23" s="368"/>
      <c r="G23" s="368"/>
      <c r="H23" s="368"/>
      <c r="I23" s="368"/>
      <c r="J23" s="368"/>
      <c r="K23" s="368"/>
      <c r="L23" s="65"/>
      <c r="M23" s="162" t="s">
        <v>33</v>
      </c>
      <c r="N23" s="368"/>
      <c r="O23" s="368"/>
      <c r="P23" s="368"/>
      <c r="Q23" s="368"/>
      <c r="R23" s="368"/>
      <c r="S23" s="368"/>
      <c r="T23" s="368"/>
      <c r="U23" s="368"/>
      <c r="V23" s="368"/>
      <c r="W23" s="368"/>
      <c r="X23" s="368"/>
      <c r="Y23" s="368"/>
      <c r="Z23" s="368"/>
      <c r="AA23" s="368"/>
      <c r="AB23" s="369"/>
      <c r="AC23" s="370" t="s">
        <v>33</v>
      </c>
      <c r="AD23" s="371"/>
      <c r="AE23" s="368"/>
      <c r="AF23" s="368"/>
      <c r="AG23" s="368"/>
      <c r="AH23" s="368"/>
      <c r="AI23" s="368"/>
      <c r="AJ23" s="368"/>
      <c r="AK23" s="368"/>
      <c r="AL23" s="368"/>
      <c r="AM23" s="368"/>
      <c r="AN23" s="368"/>
      <c r="AO23" s="368"/>
      <c r="AP23" s="368"/>
      <c r="AQ23" s="368"/>
      <c r="AR23" s="368"/>
      <c r="AS23" s="65"/>
      <c r="AT23" s="162" t="s">
        <v>33</v>
      </c>
      <c r="AU23" s="368"/>
      <c r="AV23" s="368"/>
      <c r="AW23" s="368"/>
      <c r="AX23" s="368"/>
      <c r="AY23" s="368"/>
      <c r="AZ23" s="368"/>
      <c r="BA23" s="368"/>
      <c r="BB23" s="368"/>
      <c r="BC23" s="368"/>
      <c r="BD23" s="368"/>
      <c r="BE23" s="65"/>
    </row>
    <row r="24" spans="1:57" ht="12.75" customHeight="1" x14ac:dyDescent="0.25">
      <c r="A24" s="304" t="s">
        <v>38</v>
      </c>
      <c r="B24" s="158" t="s">
        <v>131</v>
      </c>
      <c r="C24" s="156"/>
      <c r="D24" s="156"/>
      <c r="E24" s="156"/>
      <c r="F24" s="156"/>
      <c r="G24" s="156"/>
      <c r="H24" s="156"/>
      <c r="I24" s="156"/>
      <c r="J24" s="156"/>
      <c r="K24" s="155"/>
      <c r="L24" s="159" t="s">
        <v>132</v>
      </c>
      <c r="M24" s="298" t="s">
        <v>38</v>
      </c>
      <c r="N24" s="66" t="s">
        <v>131</v>
      </c>
      <c r="O24" s="67"/>
      <c r="P24" s="67"/>
      <c r="Q24" s="67"/>
      <c r="R24" s="67"/>
      <c r="S24" s="67"/>
      <c r="T24" s="67"/>
      <c r="U24" s="299"/>
      <c r="V24" s="299"/>
      <c r="W24" s="299"/>
      <c r="X24" s="299"/>
      <c r="Y24" s="299"/>
      <c r="Z24" s="356"/>
      <c r="AA24" s="357" t="s">
        <v>132</v>
      </c>
      <c r="AB24" s="358"/>
      <c r="AC24" s="304" t="s">
        <v>38</v>
      </c>
      <c r="AD24" s="308"/>
      <c r="AE24" s="359" t="s">
        <v>131</v>
      </c>
      <c r="AF24" s="360"/>
      <c r="AG24" s="360"/>
      <c r="AH24" s="361"/>
      <c r="AI24" s="308"/>
      <c r="AJ24" s="308"/>
      <c r="AK24" s="156"/>
      <c r="AL24" s="156"/>
      <c r="AM24" s="156"/>
      <c r="AN24" s="156"/>
      <c r="AO24" s="156"/>
      <c r="AP24" s="156"/>
      <c r="AQ24" s="156"/>
      <c r="AR24" s="155"/>
      <c r="AS24" s="159" t="s">
        <v>132</v>
      </c>
      <c r="AT24" s="298" t="s">
        <v>38</v>
      </c>
      <c r="AU24" s="66" t="s">
        <v>131</v>
      </c>
      <c r="AV24" s="67"/>
      <c r="AW24" s="67"/>
      <c r="AX24" s="67"/>
      <c r="AY24" s="67"/>
      <c r="AZ24" s="67"/>
      <c r="BA24" s="67"/>
      <c r="BB24" s="67"/>
      <c r="BC24" s="67"/>
      <c r="BD24" s="68"/>
      <c r="BE24" s="69" t="s">
        <v>132</v>
      </c>
    </row>
    <row r="25" spans="1:57" ht="12.75" customHeight="1" x14ac:dyDescent="0.25">
      <c r="A25" s="287"/>
      <c r="B25" s="71" t="s">
        <v>133</v>
      </c>
      <c r="C25" s="72"/>
      <c r="D25" s="72"/>
      <c r="E25" s="72"/>
      <c r="F25" s="72"/>
      <c r="G25" s="72"/>
      <c r="H25" s="72"/>
      <c r="I25" s="72"/>
      <c r="J25" s="72"/>
      <c r="K25" s="73"/>
      <c r="L25" s="74"/>
      <c r="M25" s="287"/>
      <c r="N25" s="71" t="s">
        <v>133</v>
      </c>
      <c r="O25" s="72"/>
      <c r="P25" s="72"/>
      <c r="Q25" s="72"/>
      <c r="R25" s="72"/>
      <c r="S25" s="72"/>
      <c r="T25" s="72"/>
      <c r="U25" s="289"/>
      <c r="V25" s="289"/>
      <c r="W25" s="289"/>
      <c r="X25" s="289"/>
      <c r="Y25" s="289"/>
      <c r="Z25" s="296"/>
      <c r="AA25" s="354"/>
      <c r="AB25" s="355"/>
      <c r="AC25" s="287"/>
      <c r="AD25" s="289"/>
      <c r="AE25" s="362" t="s">
        <v>133</v>
      </c>
      <c r="AF25" s="363"/>
      <c r="AG25" s="363"/>
      <c r="AH25" s="364"/>
      <c r="AI25" s="289"/>
      <c r="AJ25" s="289"/>
      <c r="AK25" s="72"/>
      <c r="AL25" s="72"/>
      <c r="AM25" s="72"/>
      <c r="AN25" s="72"/>
      <c r="AO25" s="72"/>
      <c r="AP25" s="72"/>
      <c r="AQ25" s="72"/>
      <c r="AR25" s="73"/>
      <c r="AS25" s="74"/>
      <c r="AT25" s="287"/>
      <c r="AU25" s="71" t="s">
        <v>133</v>
      </c>
      <c r="AV25" s="72"/>
      <c r="AW25" s="72"/>
      <c r="AX25" s="72"/>
      <c r="AY25" s="72"/>
      <c r="AZ25" s="72"/>
      <c r="BA25" s="72"/>
      <c r="BB25" s="72"/>
      <c r="BC25" s="72"/>
      <c r="BD25" s="73"/>
      <c r="BE25" s="74"/>
    </row>
    <row r="26" spans="1:57" ht="12.75" customHeight="1" thickBot="1" x14ac:dyDescent="0.3">
      <c r="A26" s="288"/>
      <c r="B26" s="75" t="s">
        <v>134</v>
      </c>
      <c r="C26" s="76"/>
      <c r="D26" s="76"/>
      <c r="E26" s="76"/>
      <c r="F26" s="76"/>
      <c r="G26" s="76"/>
      <c r="H26" s="76"/>
      <c r="I26" s="76"/>
      <c r="J26" s="76"/>
      <c r="K26" s="77"/>
      <c r="L26" s="78"/>
      <c r="M26" s="288"/>
      <c r="N26" s="75" t="s">
        <v>134</v>
      </c>
      <c r="O26" s="76"/>
      <c r="P26" s="76"/>
      <c r="Q26" s="76"/>
      <c r="R26" s="76"/>
      <c r="S26" s="76"/>
      <c r="T26" s="76"/>
      <c r="U26" s="307"/>
      <c r="V26" s="307"/>
      <c r="W26" s="307"/>
      <c r="X26" s="307"/>
      <c r="Y26" s="307"/>
      <c r="Z26" s="305"/>
      <c r="AA26" s="352"/>
      <c r="AB26" s="353"/>
      <c r="AC26" s="288"/>
      <c r="AD26" s="290"/>
      <c r="AE26" s="365" t="s">
        <v>134</v>
      </c>
      <c r="AF26" s="366"/>
      <c r="AG26" s="366"/>
      <c r="AH26" s="367"/>
      <c r="AI26" s="290"/>
      <c r="AJ26" s="290"/>
      <c r="AK26" s="79"/>
      <c r="AL26" s="79"/>
      <c r="AM26" s="79"/>
      <c r="AN26" s="79"/>
      <c r="AO26" s="79"/>
      <c r="AP26" s="79"/>
      <c r="AQ26" s="79"/>
      <c r="AR26" s="80"/>
      <c r="AS26" s="81"/>
      <c r="AT26" s="288"/>
      <c r="AU26" s="75" t="s">
        <v>134</v>
      </c>
      <c r="AV26" s="76"/>
      <c r="AW26" s="76"/>
      <c r="AX26" s="76"/>
      <c r="AY26" s="76"/>
      <c r="AZ26" s="76"/>
      <c r="BA26" s="76"/>
      <c r="BB26" s="76"/>
      <c r="BC26" s="76"/>
      <c r="BD26" s="77"/>
      <c r="BE26" s="78"/>
    </row>
    <row r="27" spans="1:57" ht="12.75" customHeight="1" x14ac:dyDescent="0.25">
      <c r="A27" s="82" t="s">
        <v>135</v>
      </c>
      <c r="B27" s="83" t="s">
        <v>136</v>
      </c>
      <c r="C27" s="342" t="s">
        <v>137</v>
      </c>
      <c r="D27" s="343"/>
      <c r="E27" s="343"/>
      <c r="F27" s="343"/>
      <c r="G27" s="344"/>
      <c r="H27" s="342" t="s">
        <v>138</v>
      </c>
      <c r="I27" s="343"/>
      <c r="J27" s="343"/>
      <c r="K27" s="343"/>
      <c r="L27" s="344"/>
      <c r="M27" s="84" t="s">
        <v>135</v>
      </c>
      <c r="N27" s="83" t="s">
        <v>136</v>
      </c>
      <c r="O27" s="342" t="s">
        <v>137</v>
      </c>
      <c r="P27" s="343"/>
      <c r="Q27" s="343"/>
      <c r="R27" s="343"/>
      <c r="S27" s="344"/>
      <c r="T27" s="342" t="s">
        <v>138</v>
      </c>
      <c r="U27" s="343"/>
      <c r="V27" s="343"/>
      <c r="W27" s="343"/>
      <c r="X27" s="343"/>
      <c r="Y27" s="343"/>
      <c r="Z27" s="343"/>
      <c r="AA27" s="343"/>
      <c r="AB27" s="344"/>
      <c r="AC27" s="340" t="s">
        <v>138</v>
      </c>
      <c r="AD27" s="338"/>
      <c r="AE27" s="338"/>
      <c r="AF27" s="338"/>
      <c r="AG27" s="338"/>
      <c r="AH27" s="338"/>
      <c r="AI27" s="338"/>
      <c r="AJ27" s="341"/>
      <c r="AK27" s="351" t="s">
        <v>135</v>
      </c>
      <c r="AL27" s="338"/>
      <c r="AM27" s="338" t="s">
        <v>136</v>
      </c>
      <c r="AN27" s="339"/>
      <c r="AO27" s="340" t="s">
        <v>137</v>
      </c>
      <c r="AP27" s="338"/>
      <c r="AQ27" s="338"/>
      <c r="AR27" s="338"/>
      <c r="AS27" s="341"/>
      <c r="AT27" s="84" t="s">
        <v>135</v>
      </c>
      <c r="AU27" s="83" t="s">
        <v>136</v>
      </c>
      <c r="AV27" s="342" t="s">
        <v>137</v>
      </c>
      <c r="AW27" s="343"/>
      <c r="AX27" s="343"/>
      <c r="AY27" s="343"/>
      <c r="AZ27" s="344"/>
      <c r="BA27" s="342" t="s">
        <v>138</v>
      </c>
      <c r="BB27" s="343"/>
      <c r="BC27" s="343"/>
      <c r="BD27" s="343"/>
      <c r="BE27" s="344"/>
    </row>
    <row r="28" spans="1:57" ht="13.5" customHeight="1" x14ac:dyDescent="0.25">
      <c r="A28" s="85"/>
      <c r="B28" s="86"/>
      <c r="C28" s="85"/>
      <c r="D28" s="87"/>
      <c r="E28" s="87"/>
      <c r="F28" s="87"/>
      <c r="G28" s="88"/>
      <c r="H28" s="345" t="s">
        <v>139</v>
      </c>
      <c r="I28" s="346"/>
      <c r="J28" s="346"/>
      <c r="K28" s="346"/>
      <c r="L28" s="347"/>
      <c r="M28" s="89"/>
      <c r="N28" s="86"/>
      <c r="O28" s="85"/>
      <c r="P28" s="87"/>
      <c r="Q28" s="87"/>
      <c r="R28" s="87"/>
      <c r="S28" s="88"/>
      <c r="T28" s="348" t="s">
        <v>139</v>
      </c>
      <c r="U28" s="349"/>
      <c r="V28" s="349"/>
      <c r="W28" s="349"/>
      <c r="X28" s="349"/>
      <c r="Y28" s="349"/>
      <c r="Z28" s="349"/>
      <c r="AA28" s="349"/>
      <c r="AB28" s="350"/>
      <c r="AC28" s="348" t="s">
        <v>139</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139</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140</v>
      </c>
      <c r="I30" s="336"/>
      <c r="J30" s="336"/>
      <c r="K30" s="336"/>
      <c r="L30" s="337"/>
      <c r="M30" s="93"/>
      <c r="N30" s="73"/>
      <c r="O30" s="70"/>
      <c r="P30" s="72"/>
      <c r="Q30" s="72"/>
      <c r="R30" s="72"/>
      <c r="S30" s="90"/>
      <c r="T30" s="335" t="s">
        <v>140</v>
      </c>
      <c r="U30" s="336"/>
      <c r="V30" s="336"/>
      <c r="W30" s="336"/>
      <c r="X30" s="336"/>
      <c r="Y30" s="336"/>
      <c r="Z30" s="336"/>
      <c r="AA30" s="336"/>
      <c r="AB30" s="337"/>
      <c r="AC30" s="335" t="s">
        <v>140</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140</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141</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139</v>
      </c>
      <c r="U33" s="325"/>
      <c r="V33" s="325"/>
      <c r="W33" s="325"/>
      <c r="X33" s="325"/>
      <c r="Y33" s="325"/>
      <c r="Z33" s="325"/>
      <c r="AA33" s="325"/>
      <c r="AB33" s="326"/>
      <c r="AC33" s="327" t="s">
        <v>140</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115</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116</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142</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143</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144</v>
      </c>
      <c r="B10" s="409"/>
      <c r="C10" s="409"/>
      <c r="D10" s="409" t="s">
        <v>145</v>
      </c>
      <c r="E10" s="409"/>
      <c r="F10" s="409"/>
      <c r="G10" s="409"/>
      <c r="H10" s="409"/>
      <c r="I10" s="409"/>
      <c r="J10" s="409"/>
      <c r="K10" s="409"/>
      <c r="L10" s="409"/>
      <c r="M10" s="409"/>
      <c r="N10" s="409"/>
    </row>
    <row r="11" spans="1:57" x14ac:dyDescent="0.25">
      <c r="A11" s="409" t="s">
        <v>146</v>
      </c>
      <c r="B11" s="409"/>
      <c r="C11" s="409"/>
      <c r="D11" s="409" t="s">
        <v>147</v>
      </c>
      <c r="E11" s="409"/>
      <c r="F11" s="409"/>
      <c r="G11" s="409"/>
      <c r="H11" s="409"/>
      <c r="I11" s="409"/>
      <c r="J11" s="409"/>
      <c r="K11" s="409"/>
      <c r="L11" s="409"/>
      <c r="M11" s="409"/>
      <c r="N11" s="409"/>
    </row>
    <row r="12" spans="1:57" x14ac:dyDescent="0.25">
      <c r="A12" s="409" t="s">
        <v>148</v>
      </c>
      <c r="B12" s="409"/>
      <c r="C12" s="409"/>
      <c r="D12" s="409" t="s">
        <v>149</v>
      </c>
      <c r="E12" s="409"/>
      <c r="F12" s="409"/>
      <c r="G12" s="409"/>
      <c r="H12" s="409"/>
      <c r="I12" s="409"/>
      <c r="J12" s="409"/>
      <c r="K12" s="409"/>
      <c r="L12" s="409"/>
      <c r="M12" s="409"/>
      <c r="N12" s="409"/>
    </row>
    <row r="13" spans="1:57" x14ac:dyDescent="0.25">
      <c r="A13" s="409" t="s">
        <v>150</v>
      </c>
      <c r="B13" s="409"/>
      <c r="C13" s="409"/>
      <c r="D13" s="409" t="s">
        <v>151</v>
      </c>
      <c r="E13" s="409"/>
      <c r="F13" s="409"/>
      <c r="G13" s="409"/>
      <c r="H13" s="409"/>
      <c r="I13" s="409"/>
      <c r="J13" s="409"/>
      <c r="K13" s="409"/>
      <c r="L13" s="409"/>
      <c r="M13" s="409"/>
      <c r="N13" s="409"/>
    </row>
    <row r="14" spans="1:57" x14ac:dyDescent="0.25">
      <c r="A14" s="409" t="s">
        <v>152</v>
      </c>
      <c r="B14" s="409"/>
      <c r="C14" s="409"/>
      <c r="D14" s="409" t="s">
        <v>153</v>
      </c>
      <c r="E14" s="409"/>
      <c r="F14" s="409"/>
      <c r="G14" s="409"/>
      <c r="H14" s="409"/>
      <c r="I14" s="409"/>
      <c r="J14" s="409"/>
      <c r="K14" s="409"/>
      <c r="L14" s="409"/>
      <c r="M14" s="409"/>
      <c r="N14" s="409"/>
    </row>
    <row r="15" spans="1:57" x14ac:dyDescent="0.25">
      <c r="A15" s="409" t="s">
        <v>154</v>
      </c>
      <c r="B15" s="409"/>
      <c r="C15" s="409"/>
      <c r="D15" s="409" t="s">
        <v>155</v>
      </c>
      <c r="E15" s="409"/>
      <c r="F15" s="409"/>
      <c r="G15" s="409"/>
      <c r="H15" s="409"/>
      <c r="I15" s="409"/>
      <c r="J15" s="409"/>
      <c r="K15" s="409"/>
      <c r="L15" s="409"/>
      <c r="M15" s="409"/>
      <c r="N15" s="409"/>
    </row>
    <row r="16" spans="1:57" x14ac:dyDescent="0.25">
      <c r="A16" s="409" t="s">
        <v>156</v>
      </c>
      <c r="B16" s="409"/>
      <c r="C16" s="409"/>
      <c r="D16" s="409" t="s">
        <v>157</v>
      </c>
      <c r="E16" s="409"/>
      <c r="F16" s="409"/>
      <c r="G16" s="409"/>
      <c r="H16" s="409"/>
      <c r="I16" s="409"/>
      <c r="J16" s="409"/>
      <c r="K16" s="409"/>
      <c r="L16" s="409"/>
      <c r="M16" s="409"/>
      <c r="N16" s="409"/>
    </row>
    <row r="17" spans="1:14" x14ac:dyDescent="0.25">
      <c r="A17" s="409" t="s">
        <v>158</v>
      </c>
      <c r="B17" s="409"/>
      <c r="C17" s="409"/>
      <c r="D17" s="409" t="s">
        <v>159</v>
      </c>
      <c r="E17" s="409"/>
      <c r="F17" s="409"/>
      <c r="G17" s="409"/>
      <c r="H17" s="409"/>
      <c r="I17" s="409"/>
      <c r="J17" s="409"/>
      <c r="K17" s="409"/>
      <c r="L17" s="409"/>
      <c r="M17" s="409"/>
      <c r="N17" s="409"/>
    </row>
    <row r="18" spans="1:14" x14ac:dyDescent="0.25">
      <c r="A18" s="409" t="s">
        <v>160</v>
      </c>
      <c r="B18" s="409"/>
      <c r="C18" s="409"/>
      <c r="D18" s="409" t="s">
        <v>161</v>
      </c>
      <c r="E18" s="409"/>
      <c r="F18" s="409"/>
      <c r="G18" s="409"/>
      <c r="H18" s="409"/>
      <c r="I18" s="409"/>
      <c r="J18" s="409"/>
      <c r="K18" s="409"/>
      <c r="L18" s="409"/>
      <c r="M18" s="409"/>
      <c r="N18" s="409"/>
    </row>
    <row r="19" spans="1:14" ht="15" customHeight="1" x14ac:dyDescent="0.25">
      <c r="A19" s="410" t="s">
        <v>162</v>
      </c>
      <c r="B19" s="410"/>
      <c r="C19" s="410"/>
      <c r="D19" s="409" t="s">
        <v>163</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164</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165</v>
      </c>
      <c r="B25" s="409"/>
      <c r="C25" s="409"/>
      <c r="D25" s="409" t="s">
        <v>166</v>
      </c>
      <c r="E25" s="409"/>
      <c r="F25" s="409"/>
      <c r="G25" s="409"/>
      <c r="H25" s="409"/>
      <c r="I25" s="409"/>
      <c r="J25" s="409"/>
      <c r="K25" s="409"/>
      <c r="L25" s="409"/>
      <c r="M25" s="409"/>
      <c r="N25" s="409"/>
    </row>
    <row r="26" spans="1:14" x14ac:dyDescent="0.25">
      <c r="A26" s="409" t="s">
        <v>135</v>
      </c>
      <c r="B26" s="409"/>
      <c r="C26" s="409"/>
      <c r="D26" s="409" t="s">
        <v>167</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168</v>
      </c>
      <c r="B28" s="409"/>
      <c r="C28" s="409"/>
      <c r="D28" s="409" t="s">
        <v>169</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170</v>
      </c>
      <c r="B30" s="409"/>
      <c r="C30" s="409"/>
      <c r="D30" s="409" t="s">
        <v>171</v>
      </c>
      <c r="E30" s="409"/>
      <c r="F30" s="409"/>
      <c r="G30" s="409"/>
      <c r="H30" s="409"/>
      <c r="I30" s="409"/>
      <c r="J30" s="409"/>
      <c r="K30" s="409"/>
      <c r="L30" s="409"/>
      <c r="M30" s="409"/>
      <c r="N30" s="409"/>
    </row>
    <row r="31" spans="1:14" x14ac:dyDescent="0.25">
      <c r="A31" s="409" t="s">
        <v>172</v>
      </c>
      <c r="B31" s="409"/>
      <c r="C31" s="409"/>
      <c r="D31" s="409" t="s">
        <v>173</v>
      </c>
      <c r="E31" s="409"/>
      <c r="F31" s="409"/>
      <c r="G31" s="409"/>
      <c r="H31" s="409"/>
      <c r="I31" s="409"/>
      <c r="J31" s="409"/>
      <c r="K31" s="409"/>
      <c r="L31" s="409"/>
      <c r="M31" s="409"/>
      <c r="N31" s="409"/>
    </row>
    <row r="32" spans="1:14" ht="15" customHeight="1" x14ac:dyDescent="0.25">
      <c r="A32" s="409" t="s">
        <v>174</v>
      </c>
      <c r="B32" s="409"/>
      <c r="C32" s="409"/>
      <c r="D32" s="409" t="s">
        <v>175</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107</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176</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165</v>
      </c>
      <c r="B40" s="409"/>
      <c r="C40" s="409"/>
      <c r="D40" s="409" t="s">
        <v>177</v>
      </c>
      <c r="E40" s="409"/>
      <c r="F40" s="409"/>
      <c r="G40" s="409"/>
      <c r="H40" s="409"/>
      <c r="I40" s="409"/>
      <c r="J40" s="409"/>
      <c r="K40" s="409"/>
      <c r="L40" s="409"/>
      <c r="M40" s="409"/>
      <c r="N40" s="409"/>
    </row>
    <row r="41" spans="1:14" x14ac:dyDescent="0.25">
      <c r="A41" s="409" t="s">
        <v>178</v>
      </c>
      <c r="B41" s="409"/>
      <c r="C41" s="409"/>
      <c r="D41" s="409" t="s">
        <v>179</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180</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181</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182</v>
      </c>
      <c r="B50" s="409"/>
      <c r="C50" s="409"/>
      <c r="D50" s="409" t="s">
        <v>183</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184</v>
      </c>
      <c r="B53" s="417"/>
      <c r="C53" s="417"/>
      <c r="D53" s="409" t="s">
        <v>185</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184</v>
      </c>
      <c r="B55" s="417"/>
      <c r="C55" s="417"/>
      <c r="D55" s="409" t="s">
        <v>186</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187</v>
      </c>
      <c r="B57" s="415"/>
      <c r="C57" s="415"/>
      <c r="D57" s="409" t="s">
        <v>188</v>
      </c>
      <c r="E57" s="409"/>
      <c r="F57" s="409"/>
      <c r="G57" s="409"/>
      <c r="H57" s="409"/>
      <c r="I57" s="409"/>
      <c r="J57" s="409"/>
      <c r="K57" s="409"/>
      <c r="L57" s="409"/>
      <c r="M57" s="409"/>
      <c r="N57" s="409"/>
    </row>
    <row r="58" spans="1:14" x14ac:dyDescent="0.25">
      <c r="A58" s="414"/>
      <c r="B58" s="414"/>
      <c r="C58" s="414"/>
      <c r="D58" s="409" t="s">
        <v>189</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190</v>
      </c>
      <c r="B60" s="409"/>
      <c r="C60" s="409"/>
      <c r="D60" s="409" t="s">
        <v>191</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192</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193</v>
      </c>
      <c r="B67" s="409"/>
      <c r="C67" s="409"/>
      <c r="D67" s="410" t="s">
        <v>194</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195</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196</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197</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198</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199</v>
      </c>
      <c r="B82" s="409"/>
      <c r="C82" s="409"/>
      <c r="D82" s="410" t="s">
        <v>200</v>
      </c>
      <c r="E82" s="410"/>
      <c r="F82" s="410"/>
      <c r="G82" s="410"/>
      <c r="H82" s="410"/>
      <c r="I82" s="410"/>
      <c r="J82" s="410"/>
      <c r="K82" s="410"/>
      <c r="L82" s="410"/>
      <c r="M82" s="410"/>
      <c r="N82" s="410"/>
    </row>
    <row r="83" spans="1:14" ht="15" customHeight="1" x14ac:dyDescent="0.25">
      <c r="A83" s="414"/>
      <c r="B83" s="414"/>
      <c r="C83" s="414"/>
      <c r="D83" s="410" t="s">
        <v>201</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202</v>
      </c>
      <c r="E86" s="410"/>
      <c r="F86" s="410"/>
      <c r="G86" s="410"/>
      <c r="H86" s="410"/>
      <c r="I86" s="410"/>
      <c r="J86" s="410"/>
      <c r="K86" s="410"/>
      <c r="L86" s="410"/>
      <c r="M86" s="410"/>
      <c r="N86" s="410"/>
    </row>
    <row r="87" spans="1:14" x14ac:dyDescent="0.25">
      <c r="A87" s="414"/>
      <c r="B87" s="414"/>
      <c r="C87" s="414"/>
      <c r="D87" s="410" t="s">
        <v>203</v>
      </c>
      <c r="E87" s="410"/>
      <c r="F87" s="410"/>
      <c r="G87" s="410"/>
      <c r="H87" s="410"/>
      <c r="I87" s="410"/>
      <c r="J87" s="410"/>
      <c r="K87" s="410"/>
      <c r="L87" s="410"/>
      <c r="M87" s="410"/>
      <c r="N87" s="410"/>
    </row>
    <row r="88" spans="1:14" ht="15" customHeight="1" x14ac:dyDescent="0.25">
      <c r="A88" s="414"/>
      <c r="B88" s="414"/>
      <c r="C88" s="414"/>
      <c r="D88" s="410" t="s">
        <v>204</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205</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206</v>
      </c>
      <c r="B93" s="409"/>
      <c r="C93" s="409"/>
      <c r="D93" s="410" t="s">
        <v>207</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208</v>
      </c>
      <c r="E96" s="413"/>
      <c r="F96" s="413"/>
      <c r="G96" s="413"/>
      <c r="H96" s="413"/>
      <c r="I96" s="413"/>
      <c r="J96" s="413"/>
      <c r="K96" s="413"/>
      <c r="L96" s="413"/>
      <c r="M96" s="413"/>
      <c r="N96" s="413"/>
    </row>
    <row r="97" spans="1:14" x14ac:dyDescent="0.25">
      <c r="A97" s="123"/>
      <c r="B97" s="123"/>
      <c r="C97" s="123"/>
      <c r="D97" s="410" t="s">
        <v>209</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210</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211</v>
      </c>
      <c r="B106" s="409"/>
      <c r="C106" s="409"/>
      <c r="D106" s="410" t="s">
        <v>212</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213</v>
      </c>
      <c r="E108" s="412"/>
      <c r="F108" s="412"/>
      <c r="G108" s="412"/>
      <c r="H108" s="412"/>
      <c r="I108" s="412"/>
      <c r="J108" s="412"/>
      <c r="K108" s="412"/>
      <c r="L108" s="412"/>
      <c r="M108" s="412"/>
      <c r="N108" s="412"/>
    </row>
    <row r="109" spans="1:14" ht="15" customHeight="1" x14ac:dyDescent="0.25">
      <c r="A109" s="123"/>
      <c r="B109" s="123"/>
      <c r="C109" s="123"/>
      <c r="D109" s="410" t="s">
        <v>214</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215</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216</v>
      </c>
      <c r="B120" s="409"/>
      <c r="C120" s="409"/>
      <c r="D120" s="410" t="s">
        <v>217</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218</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219</v>
      </c>
      <c r="B124" s="409"/>
      <c r="C124" s="409"/>
      <c r="D124" s="410" t="s">
        <v>220</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174</v>
      </c>
      <c r="B126" s="409"/>
      <c r="C126" s="409"/>
      <c r="D126" s="410" t="s">
        <v>221</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222</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223</v>
      </c>
      <c r="B1" s="136" t="s">
        <v>224</v>
      </c>
      <c r="C1" s="136" t="s">
        <v>225</v>
      </c>
      <c r="D1" s="137" t="s">
        <v>226</v>
      </c>
    </row>
    <row r="2" spans="1:4" x14ac:dyDescent="0.25">
      <c r="A2" s="126" t="s">
        <v>227</v>
      </c>
      <c r="B2" s="127" t="s">
        <v>228</v>
      </c>
      <c r="C2" s="127" t="s">
        <v>229</v>
      </c>
      <c r="D2" s="128"/>
    </row>
    <row r="3" spans="1:4" x14ac:dyDescent="0.25">
      <c r="A3" s="129" t="s">
        <v>230</v>
      </c>
      <c r="B3" s="130" t="s">
        <v>231</v>
      </c>
      <c r="C3" s="130" t="s">
        <v>232</v>
      </c>
      <c r="D3" s="131" t="s">
        <v>233</v>
      </c>
    </row>
    <row r="4" spans="1:4" ht="30" x14ac:dyDescent="0.25">
      <c r="A4" s="129" t="s">
        <v>234</v>
      </c>
      <c r="B4" s="130" t="s">
        <v>235</v>
      </c>
      <c r="C4" s="130" t="s">
        <v>236</v>
      </c>
      <c r="D4" s="131" t="s">
        <v>237</v>
      </c>
    </row>
    <row r="5" spans="1:4" ht="45" x14ac:dyDescent="0.25">
      <c r="A5" s="129" t="s">
        <v>238</v>
      </c>
      <c r="B5" s="130" t="s">
        <v>239</v>
      </c>
      <c r="C5" s="130" t="s">
        <v>240</v>
      </c>
      <c r="D5" s="131" t="s">
        <v>241</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242</v>
      </c>
      <c r="E4" s="253"/>
      <c r="F4" s="253"/>
      <c r="G4" s="253"/>
      <c r="H4" s="253"/>
      <c r="I4" s="253"/>
      <c r="J4" s="253"/>
      <c r="K4" s="253"/>
      <c r="L4" s="254"/>
      <c r="M4" s="3" t="s">
        <v>3</v>
      </c>
      <c r="N4" s="252" t="s">
        <v>243</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12</v>
      </c>
      <c r="Q8" s="260"/>
      <c r="R8" s="260"/>
      <c r="S8" s="260"/>
      <c r="T8" s="260"/>
      <c r="U8" s="260"/>
      <c r="V8" s="260"/>
      <c r="W8" s="261"/>
      <c r="X8" s="108">
        <v>24</v>
      </c>
      <c r="Y8" s="12">
        <v>24</v>
      </c>
      <c r="Z8" s="3"/>
      <c r="AA8" s="11" t="str">
        <f>N4</f>
        <v>MBA Prievidza</v>
      </c>
    </row>
    <row r="9" spans="1:36" ht="13.5" customHeight="1" x14ac:dyDescent="0.25">
      <c r="A9" s="3"/>
      <c r="B9" s="3"/>
      <c r="C9" s="245" t="s">
        <v>13</v>
      </c>
      <c r="D9" s="246"/>
      <c r="E9" s="234" t="s">
        <v>74</v>
      </c>
      <c r="F9" s="235"/>
      <c r="G9" s="235"/>
      <c r="H9" s="235"/>
      <c r="I9" s="235"/>
      <c r="J9" s="235"/>
      <c r="K9" s="235"/>
      <c r="L9" s="236"/>
      <c r="M9" s="3"/>
      <c r="N9" s="9"/>
      <c r="O9" s="9"/>
      <c r="P9" s="245" t="s">
        <v>15</v>
      </c>
      <c r="Q9" s="260"/>
      <c r="R9" s="260"/>
      <c r="S9" s="260"/>
      <c r="T9" s="260"/>
      <c r="U9" s="260"/>
      <c r="V9" s="260"/>
      <c r="W9" s="261"/>
      <c r="X9" s="108">
        <v>40</v>
      </c>
      <c r="Y9" s="12">
        <v>40</v>
      </c>
      <c r="Z9" s="3"/>
      <c r="AA9" s="3"/>
    </row>
    <row r="10" spans="1:36" ht="13.5" customHeight="1" x14ac:dyDescent="0.25">
      <c r="A10" s="3"/>
      <c r="B10" s="3"/>
      <c r="C10" s="245" t="s">
        <v>16</v>
      </c>
      <c r="D10" s="246"/>
      <c r="E10" s="237" t="s">
        <v>244</v>
      </c>
      <c r="F10" s="238"/>
      <c r="G10" s="238"/>
      <c r="H10" s="238"/>
      <c r="I10" s="238"/>
      <c r="J10" s="238"/>
      <c r="K10" s="238"/>
      <c r="L10" s="239"/>
      <c r="M10" s="3"/>
      <c r="N10" s="9"/>
      <c r="O10" s="9"/>
      <c r="P10" s="245" t="s">
        <v>18</v>
      </c>
      <c r="Q10" s="260"/>
      <c r="R10" s="260"/>
      <c r="S10" s="260"/>
      <c r="T10" s="260"/>
      <c r="U10" s="260"/>
      <c r="V10" s="260"/>
      <c r="W10" s="261"/>
      <c r="X10" s="108">
        <v>55</v>
      </c>
      <c r="Y10" s="12">
        <v>57</v>
      </c>
      <c r="Z10" s="3"/>
      <c r="AA10" s="3"/>
    </row>
    <row r="11" spans="1:36" ht="13.5" customHeight="1" thickBot="1" x14ac:dyDescent="0.3">
      <c r="A11" s="3"/>
      <c r="B11" s="3"/>
      <c r="C11" s="247" t="s">
        <v>19</v>
      </c>
      <c r="D11" s="248"/>
      <c r="E11" s="240" t="s">
        <v>242</v>
      </c>
      <c r="F11" s="241"/>
      <c r="G11" s="241"/>
      <c r="H11" s="241"/>
      <c r="I11" s="241"/>
      <c r="J11" s="241"/>
      <c r="K11" s="241"/>
      <c r="L11" s="242"/>
      <c r="M11" s="3"/>
      <c r="N11" s="9"/>
      <c r="O11" s="9"/>
      <c r="P11" s="247" t="s">
        <v>20</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21</v>
      </c>
      <c r="C13" s="277" t="s">
        <v>22</v>
      </c>
      <c r="D13" s="277" t="s">
        <v>23</v>
      </c>
      <c r="E13" s="271" t="s">
        <v>24</v>
      </c>
      <c r="F13" s="272"/>
      <c r="G13" s="272"/>
      <c r="H13" s="272"/>
      <c r="I13" s="272"/>
      <c r="J13" s="272"/>
      <c r="K13" s="272"/>
      <c r="L13" s="272"/>
      <c r="M13" s="272"/>
      <c r="N13" s="272"/>
      <c r="O13" s="272"/>
      <c r="P13" s="273"/>
      <c r="Q13" s="255" t="s">
        <v>25</v>
      </c>
      <c r="R13" s="255" t="s">
        <v>26</v>
      </c>
      <c r="S13" s="255" t="s">
        <v>27</v>
      </c>
      <c r="T13" s="255" t="s">
        <v>28</v>
      </c>
      <c r="U13" s="255" t="s">
        <v>29</v>
      </c>
      <c r="V13" s="255" t="s">
        <v>30</v>
      </c>
      <c r="W13" s="255" t="s">
        <v>31</v>
      </c>
      <c r="X13" s="255" t="s">
        <v>32</v>
      </c>
      <c r="Y13" s="255" t="s">
        <v>33</v>
      </c>
      <c r="Z13" s="255" t="s">
        <v>34</v>
      </c>
      <c r="AA13" s="264"/>
    </row>
    <row r="14" spans="1:36" ht="15" customHeight="1" x14ac:dyDescent="0.25">
      <c r="A14" s="3"/>
      <c r="B14" s="275"/>
      <c r="C14" s="278"/>
      <c r="D14" s="278"/>
      <c r="E14" s="268" t="s">
        <v>35</v>
      </c>
      <c r="F14" s="269"/>
      <c r="G14" s="270"/>
      <c r="H14" s="268" t="s">
        <v>36</v>
      </c>
      <c r="I14" s="269"/>
      <c r="J14" s="270"/>
      <c r="K14" s="268" t="s">
        <v>37</v>
      </c>
      <c r="L14" s="269"/>
      <c r="M14" s="270"/>
      <c r="N14" s="268" t="s">
        <v>38</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39</v>
      </c>
      <c r="F15" s="15" t="s">
        <v>40</v>
      </c>
      <c r="G15" s="16" t="s">
        <v>41</v>
      </c>
      <c r="H15" s="14" t="s">
        <v>39</v>
      </c>
      <c r="I15" s="15" t="s">
        <v>40</v>
      </c>
      <c r="J15" s="16" t="s">
        <v>41</v>
      </c>
      <c r="K15" s="14" t="s">
        <v>39</v>
      </c>
      <c r="L15" s="15" t="s">
        <v>40</v>
      </c>
      <c r="M15" s="16" t="s">
        <v>41</v>
      </c>
      <c r="N15" s="14" t="s">
        <v>39</v>
      </c>
      <c r="O15" s="15" t="s">
        <v>40</v>
      </c>
      <c r="P15" s="16" t="s">
        <v>41</v>
      </c>
      <c r="Q15" s="257"/>
      <c r="R15" s="257"/>
      <c r="S15" s="257"/>
      <c r="T15" s="257"/>
      <c r="U15" s="257"/>
      <c r="V15" s="257"/>
      <c r="W15" s="257"/>
      <c r="X15" s="257"/>
      <c r="Y15" s="257"/>
      <c r="Z15" s="257"/>
      <c r="AA15" s="264"/>
      <c r="AE15" s="113"/>
      <c r="AG15" s="17"/>
    </row>
    <row r="16" spans="1:36" ht="15" x14ac:dyDescent="0.25">
      <c r="A16" s="3"/>
      <c r="B16" s="110" t="s">
        <v>245</v>
      </c>
      <c r="C16" s="18" t="s">
        <v>246</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44</v>
      </c>
      <c r="AG16" s="17"/>
      <c r="AH16"/>
      <c r="AI16"/>
      <c r="AJ16"/>
    </row>
    <row r="17" spans="1:36" ht="15" x14ac:dyDescent="0.25">
      <c r="A17" s="3"/>
      <c r="B17" s="111" t="s">
        <v>247</v>
      </c>
      <c r="C17" s="26" t="s">
        <v>248</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47</v>
      </c>
      <c r="AG17" s="17"/>
      <c r="AH17"/>
      <c r="AI17"/>
      <c r="AJ17"/>
    </row>
    <row r="18" spans="1:36" ht="15" x14ac:dyDescent="0.25">
      <c r="A18" s="3"/>
      <c r="B18" s="111" t="s">
        <v>249</v>
      </c>
      <c r="C18" s="26" t="s">
        <v>250</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50</v>
      </c>
      <c r="AG18" s="17"/>
      <c r="AH18"/>
      <c r="AI18"/>
      <c r="AJ18"/>
    </row>
    <row r="19" spans="1:36" ht="15" x14ac:dyDescent="0.25">
      <c r="A19" s="3"/>
      <c r="B19" s="111" t="s">
        <v>251</v>
      </c>
      <c r="C19" s="26" t="s">
        <v>252</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53</v>
      </c>
      <c r="AG19" s="17"/>
      <c r="AH19"/>
      <c r="AI19"/>
      <c r="AJ19"/>
    </row>
    <row r="20" spans="1:36" ht="15.75" thickBot="1" x14ac:dyDescent="0.3">
      <c r="A20" s="3"/>
      <c r="B20" s="112" t="s">
        <v>42</v>
      </c>
      <c r="C20" s="34" t="s">
        <v>253</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56</v>
      </c>
      <c r="AG20" s="17"/>
      <c r="AH20"/>
      <c r="AI20"/>
      <c r="AJ20"/>
    </row>
    <row r="21" spans="1:36" ht="15" x14ac:dyDescent="0.25">
      <c r="A21" s="3"/>
      <c r="B21" s="111" t="s">
        <v>254</v>
      </c>
      <c r="C21" s="42" t="s">
        <v>255</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14</v>
      </c>
      <c r="AG21" s="17"/>
      <c r="AH21"/>
      <c r="AI21"/>
      <c r="AJ21"/>
    </row>
    <row r="22" spans="1:36" ht="15" x14ac:dyDescent="0.25">
      <c r="A22" s="3"/>
      <c r="B22" s="111" t="s">
        <v>45</v>
      </c>
      <c r="C22" s="42" t="s">
        <v>256</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48</v>
      </c>
      <c r="C23" s="42" t="s">
        <v>257</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51</v>
      </c>
      <c r="C24" s="42" t="s">
        <v>258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73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74</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75</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76</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77</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78</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79</v>
      </c>
      <c r="AH35"/>
      <c r="AI35"/>
      <c r="AJ35"/>
    </row>
    <row r="36" spans="1:36" ht="15.75" thickBot="1" x14ac:dyDescent="0.3">
      <c r="A36" s="3"/>
      <c r="B36" s="280" t="s">
        <v>80</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81</v>
      </c>
      <c r="AH36"/>
      <c r="AI36"/>
      <c r="AJ36"/>
    </row>
    <row r="37" spans="1:36" ht="15.75" thickBot="1" x14ac:dyDescent="0.3">
      <c r="A37" s="3"/>
      <c r="B37" s="282" t="s">
        <v>82</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83</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84</v>
      </c>
      <c r="AH38"/>
      <c r="AI38"/>
      <c r="AJ38"/>
    </row>
    <row r="39" spans="1:36" ht="10.5" customHeight="1" x14ac:dyDescent="0.25">
      <c r="A39" s="3"/>
      <c r="B39" s="227" t="s">
        <v>85</v>
      </c>
      <c r="C39" s="227"/>
      <c r="D39" s="227"/>
      <c r="E39" s="227"/>
      <c r="F39" s="227"/>
      <c r="G39" s="227"/>
      <c r="H39" s="48"/>
      <c r="I39" s="227" t="s">
        <v>86</v>
      </c>
      <c r="J39" s="227"/>
      <c r="K39" s="227"/>
      <c r="L39" s="227"/>
      <c r="M39" s="227"/>
      <c r="N39" s="48"/>
      <c r="O39" s="227" t="s">
        <v>87</v>
      </c>
      <c r="P39" s="227"/>
      <c r="Q39" s="227"/>
      <c r="R39" s="227"/>
      <c r="S39" s="227"/>
      <c r="T39" s="227"/>
      <c r="U39" s="227" t="s">
        <v>88</v>
      </c>
      <c r="V39" s="227"/>
      <c r="W39" s="227"/>
      <c r="X39" s="227"/>
      <c r="Y39" s="227"/>
      <c r="Z39" s="227"/>
      <c r="AA39" s="138" t="s">
        <v>89</v>
      </c>
      <c r="AH39"/>
      <c r="AI39"/>
      <c r="AJ39"/>
    </row>
    <row r="40" spans="1:36" ht="10.5" customHeight="1" x14ac:dyDescent="0.25">
      <c r="A40" s="3"/>
      <c r="B40" s="227" t="s">
        <v>90</v>
      </c>
      <c r="C40" s="227"/>
      <c r="D40" s="227" t="s">
        <v>91</v>
      </c>
      <c r="E40" s="227"/>
      <c r="F40" s="227"/>
      <c r="G40" s="227"/>
      <c r="H40" s="48"/>
      <c r="I40" s="227" t="s">
        <v>92</v>
      </c>
      <c r="J40" s="227"/>
      <c r="K40" s="227"/>
      <c r="L40" s="227"/>
      <c r="M40" s="227"/>
      <c r="N40" s="48"/>
      <c r="O40" s="227" t="s">
        <v>93</v>
      </c>
      <c r="P40" s="227"/>
      <c r="Q40" s="227"/>
      <c r="R40" s="227"/>
      <c r="S40" s="227"/>
      <c r="T40" s="227"/>
      <c r="U40" s="227" t="s">
        <v>94</v>
      </c>
      <c r="V40" s="227"/>
      <c r="W40" s="227"/>
      <c r="X40" s="227"/>
      <c r="Y40" s="227"/>
      <c r="Z40" s="227"/>
      <c r="AA40" s="138" t="s">
        <v>95</v>
      </c>
      <c r="AH40"/>
      <c r="AI40"/>
      <c r="AJ40"/>
    </row>
    <row r="41" spans="1:36" ht="10.5" customHeight="1" x14ac:dyDescent="0.25">
      <c r="A41" s="3"/>
      <c r="B41" s="227" t="s">
        <v>96</v>
      </c>
      <c r="C41" s="227"/>
      <c r="D41" s="227" t="s">
        <v>97</v>
      </c>
      <c r="E41" s="227"/>
      <c r="F41" s="227"/>
      <c r="G41" s="227"/>
      <c r="H41" s="48"/>
      <c r="I41" s="227" t="s">
        <v>98</v>
      </c>
      <c r="J41" s="227"/>
      <c r="K41" s="227"/>
      <c r="L41" s="227"/>
      <c r="M41" s="227"/>
      <c r="N41" s="48"/>
      <c r="O41" s="227" t="s">
        <v>99</v>
      </c>
      <c r="P41" s="227"/>
      <c r="Q41" s="227"/>
      <c r="R41" s="227"/>
      <c r="S41" s="227"/>
      <c r="T41" s="227"/>
      <c r="U41" s="227"/>
      <c r="V41" s="227"/>
      <c r="W41" s="227"/>
      <c r="X41" s="227"/>
      <c r="Y41" s="227"/>
      <c r="Z41" s="227"/>
      <c r="AA41" s="138" t="s">
        <v>100</v>
      </c>
      <c r="AH41"/>
      <c r="AI41"/>
      <c r="AJ41"/>
    </row>
    <row r="42" spans="1:36" ht="10.5" customHeight="1" x14ac:dyDescent="0.25">
      <c r="A42" s="3"/>
      <c r="B42" s="227" t="s">
        <v>101</v>
      </c>
      <c r="C42" s="227"/>
      <c r="D42" s="227" t="s">
        <v>102</v>
      </c>
      <c r="E42" s="227"/>
      <c r="F42" s="227"/>
      <c r="G42" s="227"/>
      <c r="H42" s="48"/>
      <c r="I42" s="227" t="s">
        <v>103</v>
      </c>
      <c r="J42" s="227"/>
      <c r="K42" s="227"/>
      <c r="L42" s="227"/>
      <c r="M42" s="227"/>
      <c r="N42" s="48"/>
      <c r="O42" s="227" t="s">
        <v>104</v>
      </c>
      <c r="P42" s="227"/>
      <c r="Q42" s="227"/>
      <c r="R42" s="227"/>
      <c r="S42" s="227"/>
      <c r="T42" s="227"/>
      <c r="U42" s="230" t="s">
        <v>105</v>
      </c>
      <c r="V42" s="230"/>
      <c r="W42" s="230"/>
      <c r="X42" s="230"/>
      <c r="Y42" s="230"/>
      <c r="Z42" s="230"/>
      <c r="AA42" s="138" t="s">
        <v>106</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107</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108</v>
      </c>
      <c r="O51" s="215"/>
      <c r="P51" s="215"/>
      <c r="Q51" s="215"/>
      <c r="R51" s="215"/>
      <c r="S51" s="215"/>
      <c r="T51" s="215"/>
      <c r="U51" s="215"/>
      <c r="V51" s="215"/>
      <c r="W51" s="215"/>
      <c r="X51" s="216"/>
      <c r="Y51" s="164" t="s">
        <v>109</v>
      </c>
      <c r="Z51" s="165"/>
      <c r="AA51" s="9"/>
      <c r="AH51"/>
      <c r="AI51"/>
      <c r="AJ51"/>
    </row>
    <row r="52" spans="1:36" ht="15" x14ac:dyDescent="0.25">
      <c r="A52" s="3"/>
      <c r="B52" s="3"/>
      <c r="C52" s="169" t="s">
        <v>10</v>
      </c>
      <c r="D52" s="170"/>
      <c r="E52" s="222">
        <f>E8</f>
        <v>45125</v>
      </c>
      <c r="F52" s="223"/>
      <c r="G52" s="223"/>
      <c r="H52" s="223"/>
      <c r="I52" s="223"/>
      <c r="J52" s="223"/>
      <c r="K52" s="223"/>
      <c r="L52" s="224"/>
      <c r="M52" s="3"/>
      <c r="N52" s="225" t="s">
        <v>259</v>
      </c>
      <c r="O52" s="176" t="s">
        <v>256</v>
      </c>
      <c r="P52" s="176" t="s">
        <v>256</v>
      </c>
      <c r="Q52" s="176" t="s">
        <v>256</v>
      </c>
      <c r="R52" s="176" t="s">
        <v>256</v>
      </c>
      <c r="S52" s="176" t="s">
        <v>256</v>
      </c>
      <c r="T52" s="176" t="s">
        <v>256</v>
      </c>
      <c r="U52" s="176" t="s">
        <v>256</v>
      </c>
      <c r="V52" s="176" t="s">
        <v>256</v>
      </c>
      <c r="W52" s="176" t="s">
        <v>256</v>
      </c>
      <c r="X52" s="176" t="s">
        <v>256</v>
      </c>
      <c r="Y52" s="176">
        <v>9</v>
      </c>
      <c r="Z52" s="177"/>
      <c r="AA52" s="9"/>
      <c r="AH52"/>
      <c r="AI52"/>
      <c r="AJ52"/>
    </row>
    <row r="53" spans="1:36" ht="15" x14ac:dyDescent="0.25">
      <c r="A53" s="3"/>
      <c r="B53" s="3"/>
      <c r="C53" s="169" t="s">
        <v>13</v>
      </c>
      <c r="D53" s="170"/>
      <c r="E53" s="211" t="str">
        <f>E9</f>
        <v>Starší žiaci U15</v>
      </c>
      <c r="F53" s="212"/>
      <c r="G53" s="212"/>
      <c r="H53" s="212"/>
      <c r="I53" s="212"/>
      <c r="J53" s="212"/>
      <c r="K53" s="212"/>
      <c r="L53" s="213"/>
      <c r="M53" s="3"/>
      <c r="N53" s="226" t="s">
        <v>260</v>
      </c>
      <c r="O53" s="178" t="s">
        <v>257</v>
      </c>
      <c r="P53" s="178" t="s">
        <v>257</v>
      </c>
      <c r="Q53" s="178" t="s">
        <v>257</v>
      </c>
      <c r="R53" s="178" t="s">
        <v>257</v>
      </c>
      <c r="S53" s="178" t="s">
        <v>257</v>
      </c>
      <c r="T53" s="178" t="s">
        <v>257</v>
      </c>
      <c r="U53" s="178" t="s">
        <v>257</v>
      </c>
      <c r="V53" s="178" t="s">
        <v>257</v>
      </c>
      <c r="W53" s="178" t="s">
        <v>257</v>
      </c>
      <c r="X53" s="178" t="s">
        <v>257</v>
      </c>
      <c r="Y53" s="178">
        <v>9</v>
      </c>
      <c r="Z53" s="179"/>
      <c r="AA53" s="9"/>
      <c r="AH53"/>
      <c r="AI53"/>
      <c r="AJ53"/>
    </row>
    <row r="54" spans="1:36" ht="15.75" thickBot="1" x14ac:dyDescent="0.3">
      <c r="A54" s="3"/>
      <c r="B54" s="3"/>
      <c r="C54" s="169" t="s">
        <v>16</v>
      </c>
      <c r="D54" s="170"/>
      <c r="E54" s="171" t="str">
        <f t="shared" ref="E54" si="14">E10</f>
        <v>Samuel Pacala</v>
      </c>
      <c r="F54" s="172"/>
      <c r="G54" s="172"/>
      <c r="H54" s="172"/>
      <c r="I54" s="172"/>
      <c r="J54" s="172"/>
      <c r="K54" s="172"/>
      <c r="L54" s="173"/>
      <c r="M54" s="3"/>
      <c r="N54" s="166" t="s">
        <v>261</v>
      </c>
      <c r="O54" s="167" t="s">
        <v>258</v>
      </c>
      <c r="P54" s="167" t="s">
        <v>258</v>
      </c>
      <c r="Q54" s="167" t="s">
        <v>258</v>
      </c>
      <c r="R54" s="167" t="s">
        <v>258</v>
      </c>
      <c r="S54" s="167" t="s">
        <v>258</v>
      </c>
      <c r="T54" s="167" t="s">
        <v>258</v>
      </c>
      <c r="U54" s="167" t="s">
        <v>258</v>
      </c>
      <c r="V54" s="167" t="s">
        <v>258</v>
      </c>
      <c r="W54" s="167" t="s">
        <v>258</v>
      </c>
      <c r="X54" s="168" t="s">
        <v>258</v>
      </c>
      <c r="Y54" s="174">
        <v>9</v>
      </c>
      <c r="Z54" s="175"/>
      <c r="AA54" s="9"/>
    </row>
    <row r="55" spans="1:36" ht="15.75" thickBot="1" x14ac:dyDescent="0.3">
      <c r="A55" s="3"/>
      <c r="B55" s="3"/>
      <c r="C55" s="200" t="s">
        <v>19</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112</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113</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114</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115</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2023-11-05T17:19:28Z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